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00"/>
  </bookViews>
  <sheets>
    <sheet name="ЖДпасс" sheetId="39" r:id="rId1"/>
  </sheets>
  <definedNames>
    <definedName name="_xlnm._FilterDatabase" localSheetId="0" hidden="1">ЖДпасс!#REF!</definedName>
    <definedName name="_xlnm.Print_Area" localSheetId="0">ЖДпасс!$B$1:$H$449</definedName>
  </definedNames>
  <calcPr calcId="145621"/>
</workbook>
</file>

<file path=xl/calcChain.xml><?xml version="1.0" encoding="utf-8"?>
<calcChain xmlns="http://schemas.openxmlformats.org/spreadsheetml/2006/main">
  <c r="E417" i="39" l="1"/>
  <c r="G417" i="39"/>
  <c r="G393" i="39"/>
  <c r="E375" i="39"/>
  <c r="G375" i="39"/>
  <c r="E376" i="39"/>
  <c r="G376" i="39"/>
  <c r="D109" i="39"/>
  <c r="G436" i="39" l="1"/>
  <c r="F436" i="39"/>
  <c r="E436" i="39"/>
  <c r="G442" i="39"/>
  <c r="F442" i="39"/>
  <c r="E442" i="39"/>
  <c r="G448" i="39"/>
  <c r="F448" i="39"/>
  <c r="E448" i="39"/>
  <c r="G437" i="39"/>
  <c r="F437" i="39"/>
  <c r="E437" i="39"/>
  <c r="G435" i="39"/>
  <c r="F435" i="39"/>
  <c r="E435" i="39"/>
  <c r="G446" i="39"/>
  <c r="F446" i="39"/>
  <c r="E446" i="39"/>
  <c r="G441" i="39"/>
  <c r="F441" i="39"/>
  <c r="E441" i="39"/>
  <c r="G449" i="39"/>
  <c r="F449" i="39"/>
  <c r="E449" i="39"/>
  <c r="G433" i="39"/>
  <c r="F433" i="39"/>
  <c r="E433" i="39"/>
  <c r="G430" i="39"/>
  <c r="F430" i="39"/>
  <c r="E430" i="39"/>
  <c r="G429" i="39"/>
  <c r="F429" i="39"/>
  <c r="E429" i="39"/>
  <c r="D443" i="39"/>
  <c r="E443" i="39" s="1"/>
  <c r="G434" i="39"/>
  <c r="F434" i="39"/>
  <c r="E434" i="39"/>
  <c r="G432" i="39"/>
  <c r="F432" i="39"/>
  <c r="E432" i="39"/>
  <c r="G444" i="39"/>
  <c r="F444" i="39"/>
  <c r="E444" i="39"/>
  <c r="G447" i="39"/>
  <c r="F447" i="39"/>
  <c r="E447" i="39"/>
  <c r="G431" i="39"/>
  <c r="F431" i="39"/>
  <c r="E431" i="39"/>
  <c r="G438" i="39"/>
  <c r="F438" i="39"/>
  <c r="E438" i="39"/>
  <c r="G439" i="39"/>
  <c r="F439" i="39"/>
  <c r="E439" i="39"/>
  <c r="G440" i="39"/>
  <c r="F440" i="39"/>
  <c r="E440" i="39"/>
  <c r="G445" i="39"/>
  <c r="F445" i="39"/>
  <c r="E445" i="39"/>
  <c r="G381" i="39"/>
  <c r="F381" i="39"/>
  <c r="E381" i="39"/>
  <c r="G400" i="39"/>
  <c r="F400" i="39"/>
  <c r="E400" i="39"/>
  <c r="G399" i="39"/>
  <c r="F399" i="39"/>
  <c r="E399" i="39"/>
  <c r="G407" i="39"/>
  <c r="F407" i="39"/>
  <c r="E407" i="39"/>
  <c r="G406" i="39"/>
  <c r="F406" i="39"/>
  <c r="E406" i="39"/>
  <c r="G412" i="39"/>
  <c r="F412" i="39"/>
  <c r="E412" i="39"/>
  <c r="G404" i="39"/>
  <c r="F404" i="39"/>
  <c r="E404" i="39"/>
  <c r="G403" i="39"/>
  <c r="F403" i="39"/>
  <c r="E403" i="39"/>
  <c r="G402" i="39"/>
  <c r="F402" i="39"/>
  <c r="E402" i="39"/>
  <c r="G401" i="39"/>
  <c r="F401" i="39"/>
  <c r="E401" i="39"/>
  <c r="G411" i="39"/>
  <c r="F411" i="39"/>
  <c r="E411" i="39"/>
  <c r="G410" i="39"/>
  <c r="F410" i="39"/>
  <c r="E410" i="39"/>
  <c r="G409" i="39"/>
  <c r="F409" i="39"/>
  <c r="E409" i="39"/>
  <c r="G408" i="39"/>
  <c r="F408" i="39"/>
  <c r="E408" i="39"/>
  <c r="G405" i="39"/>
  <c r="F405" i="39"/>
  <c r="E405" i="39"/>
  <c r="G388" i="39"/>
  <c r="E388" i="39"/>
  <c r="G398" i="39"/>
  <c r="E398" i="39"/>
  <c r="G392" i="39"/>
  <c r="G382" i="39"/>
  <c r="F382" i="39"/>
  <c r="E382" i="39"/>
  <c r="G396" i="39"/>
  <c r="F396" i="39"/>
  <c r="E396" i="39"/>
  <c r="G413" i="39"/>
  <c r="F413" i="39"/>
  <c r="E413" i="39"/>
  <c r="G384" i="39"/>
  <c r="F384" i="39"/>
  <c r="E384" i="39"/>
  <c r="G378" i="39"/>
  <c r="F378" i="39"/>
  <c r="E378" i="39"/>
  <c r="G379" i="39"/>
  <c r="F379" i="39"/>
  <c r="E379" i="39"/>
  <c r="G427" i="39"/>
  <c r="F427" i="39"/>
  <c r="E427" i="39"/>
  <c r="G426" i="39"/>
  <c r="F426" i="39"/>
  <c r="E426" i="39"/>
  <c r="G377" i="39"/>
  <c r="E377" i="39"/>
  <c r="G415" i="39"/>
  <c r="E415" i="39"/>
  <c r="G414" i="39"/>
  <c r="F414" i="39"/>
  <c r="E414" i="39"/>
  <c r="G425" i="39"/>
  <c r="E425" i="39"/>
  <c r="G395" i="39"/>
  <c r="F395" i="39"/>
  <c r="E395" i="39"/>
  <c r="G421" i="39"/>
  <c r="F421" i="39"/>
  <c r="E421" i="39"/>
  <c r="G383" i="39"/>
  <c r="F383" i="39"/>
  <c r="E383" i="39"/>
  <c r="G374" i="39"/>
  <c r="F374" i="39"/>
  <c r="E374" i="39"/>
  <c r="G387" i="39"/>
  <c r="F387" i="39"/>
  <c r="E387" i="39"/>
  <c r="G390" i="39"/>
  <c r="F390" i="39"/>
  <c r="E390" i="39"/>
  <c r="G424" i="39"/>
  <c r="F424" i="39"/>
  <c r="E424" i="39"/>
  <c r="G423" i="39"/>
  <c r="E423" i="39"/>
  <c r="G380" i="39"/>
  <c r="F380" i="39"/>
  <c r="E380" i="39"/>
  <c r="G389" i="39"/>
  <c r="E389" i="39"/>
  <c r="G394" i="39"/>
  <c r="F394" i="39"/>
  <c r="E394" i="39"/>
  <c r="G385" i="39"/>
  <c r="F385" i="39"/>
  <c r="E385" i="39"/>
  <c r="G386" i="39"/>
  <c r="F386" i="39"/>
  <c r="E386" i="39"/>
  <c r="G416" i="39"/>
  <c r="E416" i="39"/>
  <c r="G397" i="39"/>
  <c r="F397" i="39"/>
  <c r="E397" i="39"/>
  <c r="G422" i="39"/>
  <c r="F422" i="39"/>
  <c r="E422" i="39"/>
  <c r="G419" i="39"/>
  <c r="F419" i="39"/>
  <c r="E419" i="39"/>
  <c r="G418" i="39"/>
  <c r="E418" i="39"/>
  <c r="G420" i="39"/>
  <c r="F420" i="39"/>
  <c r="E420" i="39"/>
  <c r="G391" i="39"/>
  <c r="F391" i="39"/>
  <c r="E391" i="39"/>
  <c r="G323" i="39"/>
  <c r="F323" i="39"/>
  <c r="E323" i="39"/>
  <c r="G212" i="39"/>
  <c r="F212" i="39"/>
  <c r="E212" i="39"/>
  <c r="G318" i="39"/>
  <c r="F318" i="39"/>
  <c r="E318" i="39"/>
  <c r="G316" i="39"/>
  <c r="F316" i="39"/>
  <c r="E316" i="39"/>
  <c r="G314" i="39"/>
  <c r="F314" i="39"/>
  <c r="E314" i="39"/>
  <c r="G315" i="39"/>
  <c r="F315" i="39"/>
  <c r="E315" i="39"/>
  <c r="G317" i="39"/>
  <c r="F317" i="39"/>
  <c r="E317" i="39"/>
  <c r="G77" i="39"/>
  <c r="F77" i="39"/>
  <c r="E77" i="39"/>
  <c r="G295" i="39"/>
  <c r="F295" i="39"/>
  <c r="E295" i="39"/>
  <c r="G294" i="39"/>
  <c r="F294" i="39"/>
  <c r="E294" i="39"/>
  <c r="G172" i="39"/>
  <c r="F172" i="39"/>
  <c r="E172" i="39"/>
  <c r="G173" i="39"/>
  <c r="F173" i="39"/>
  <c r="E173" i="39"/>
  <c r="G346" i="39"/>
  <c r="F346" i="39"/>
  <c r="E346" i="39"/>
  <c r="G345" i="39"/>
  <c r="F345" i="39"/>
  <c r="E345" i="39"/>
  <c r="G243" i="39"/>
  <c r="F243" i="39"/>
  <c r="E243" i="39"/>
  <c r="G244" i="39"/>
  <c r="F244" i="39"/>
  <c r="E244" i="39"/>
  <c r="G125" i="39"/>
  <c r="F125" i="39"/>
  <c r="E125" i="39"/>
  <c r="G126" i="39"/>
  <c r="F126" i="39"/>
  <c r="E126" i="39"/>
  <c r="G251" i="39"/>
  <c r="F251" i="39"/>
  <c r="E251" i="39"/>
  <c r="G321" i="39"/>
  <c r="F321" i="39"/>
  <c r="E321" i="39"/>
  <c r="G333" i="39"/>
  <c r="F333" i="39"/>
  <c r="E333" i="39"/>
  <c r="G123" i="39"/>
  <c r="F123" i="39"/>
  <c r="E123" i="39"/>
  <c r="G225" i="39"/>
  <c r="F225" i="39"/>
  <c r="E225" i="39"/>
  <c r="G231" i="39"/>
  <c r="F231" i="39"/>
  <c r="E231" i="39"/>
  <c r="G230" i="39"/>
  <c r="F230" i="39"/>
  <c r="E230" i="39"/>
  <c r="G229" i="39"/>
  <c r="F229" i="39"/>
  <c r="E229" i="39"/>
  <c r="G16" i="39"/>
  <c r="F16" i="39"/>
  <c r="E16" i="39"/>
  <c r="G289" i="39"/>
  <c r="F289" i="39"/>
  <c r="E289" i="39"/>
  <c r="G371" i="39"/>
  <c r="F371" i="39"/>
  <c r="E371" i="39"/>
  <c r="G369" i="39"/>
  <c r="F369" i="39"/>
  <c r="E369" i="39"/>
  <c r="G366" i="39"/>
  <c r="F366" i="39"/>
  <c r="E366" i="39"/>
  <c r="G362" i="39"/>
  <c r="F362" i="39"/>
  <c r="E362" i="39"/>
  <c r="G252" i="39"/>
  <c r="F252" i="39"/>
  <c r="E252" i="39"/>
  <c r="G95" i="39"/>
  <c r="F95" i="39"/>
  <c r="E95" i="39"/>
  <c r="G177" i="39"/>
  <c r="F177" i="39"/>
  <c r="E177" i="39"/>
  <c r="G302" i="39"/>
  <c r="F302" i="39"/>
  <c r="E302" i="39"/>
  <c r="G265" i="39"/>
  <c r="F265" i="39"/>
  <c r="E265" i="39"/>
  <c r="G91" i="39"/>
  <c r="F91" i="39"/>
  <c r="E91" i="39"/>
  <c r="G279" i="39"/>
  <c r="F279" i="39"/>
  <c r="E279" i="39"/>
  <c r="G32" i="39"/>
  <c r="F32" i="39"/>
  <c r="E32" i="39"/>
  <c r="G31" i="39"/>
  <c r="F31" i="39"/>
  <c r="E31" i="39"/>
  <c r="G69" i="39"/>
  <c r="F69" i="39"/>
  <c r="E69" i="39"/>
  <c r="G70" i="39"/>
  <c r="F70" i="39"/>
  <c r="E70" i="39"/>
  <c r="G71" i="39"/>
  <c r="F71" i="39"/>
  <c r="E71" i="39"/>
  <c r="G180" i="39"/>
  <c r="F180" i="39"/>
  <c r="E180" i="39"/>
  <c r="G280" i="39"/>
  <c r="F280" i="39"/>
  <c r="E280" i="39"/>
  <c r="G133" i="39"/>
  <c r="F133" i="39"/>
  <c r="E133" i="39"/>
  <c r="G271" i="39"/>
  <c r="F271" i="39"/>
  <c r="E271" i="39"/>
  <c r="G313" i="39"/>
  <c r="F313" i="39"/>
  <c r="E313" i="39"/>
  <c r="G233" i="39"/>
  <c r="F233" i="39"/>
  <c r="E233" i="39"/>
  <c r="G165" i="39"/>
  <c r="F165" i="39"/>
  <c r="E165" i="39"/>
  <c r="G241" i="39"/>
  <c r="F241" i="39"/>
  <c r="E241" i="39"/>
  <c r="G101" i="39"/>
  <c r="F101" i="39"/>
  <c r="E101" i="39"/>
  <c r="G97" i="39"/>
  <c r="F97" i="39"/>
  <c r="E97" i="39"/>
  <c r="G105" i="39"/>
  <c r="F105" i="39"/>
  <c r="E105" i="39"/>
  <c r="G188" i="39"/>
  <c r="F188" i="39"/>
  <c r="E188" i="39"/>
  <c r="G351" i="39"/>
  <c r="F351" i="39"/>
  <c r="E351" i="39"/>
  <c r="G299" i="39"/>
  <c r="F299" i="39"/>
  <c r="E299" i="39"/>
  <c r="G298" i="39"/>
  <c r="F298" i="39"/>
  <c r="E298" i="39"/>
  <c r="G238" i="39"/>
  <c r="F238" i="39"/>
  <c r="E238" i="39"/>
  <c r="G239" i="39"/>
  <c r="F239" i="39"/>
  <c r="E239" i="39"/>
  <c r="G144" i="39"/>
  <c r="F144" i="39"/>
  <c r="E144" i="39"/>
  <c r="G143" i="39"/>
  <c r="F143" i="39"/>
  <c r="E143" i="39"/>
  <c r="G107" i="39"/>
  <c r="F107" i="39"/>
  <c r="E107" i="39"/>
  <c r="G221" i="39"/>
  <c r="F221" i="39"/>
  <c r="E221" i="39"/>
  <c r="G199" i="39"/>
  <c r="F199" i="39"/>
  <c r="E199" i="39"/>
  <c r="G104" i="39"/>
  <c r="F104" i="39"/>
  <c r="E104" i="39"/>
  <c r="G103" i="39"/>
  <c r="F103" i="39"/>
  <c r="E103" i="39"/>
  <c r="G96" i="39"/>
  <c r="F96" i="39"/>
  <c r="E96" i="39"/>
  <c r="G98" i="39"/>
  <c r="F98" i="39"/>
  <c r="E98" i="39"/>
  <c r="G286" i="39"/>
  <c r="F286" i="39"/>
  <c r="E286" i="39"/>
  <c r="G264" i="39"/>
  <c r="F264" i="39"/>
  <c r="E264" i="39"/>
  <c r="G224" i="39"/>
  <c r="F224" i="39"/>
  <c r="E224" i="39"/>
  <c r="G227" i="39"/>
  <c r="F227" i="39"/>
  <c r="E227" i="39"/>
  <c r="G228" i="39"/>
  <c r="F228" i="39"/>
  <c r="E228" i="39"/>
  <c r="G285" i="39"/>
  <c r="F285" i="39"/>
  <c r="E285" i="39"/>
  <c r="G27" i="39"/>
  <c r="F27" i="39"/>
  <c r="E27" i="39"/>
  <c r="G25" i="39"/>
  <c r="F25" i="39"/>
  <c r="E25" i="39"/>
  <c r="G29" i="39"/>
  <c r="F29" i="39"/>
  <c r="E29" i="39"/>
  <c r="G26" i="39"/>
  <c r="F26" i="39"/>
  <c r="E26" i="39"/>
  <c r="G208" i="39"/>
  <c r="F208" i="39"/>
  <c r="E208" i="39"/>
  <c r="G207" i="39"/>
  <c r="F207" i="39"/>
  <c r="E207" i="39"/>
  <c r="G156" i="39"/>
  <c r="F156" i="39"/>
  <c r="E156" i="39"/>
  <c r="G152" i="39"/>
  <c r="F152" i="39"/>
  <c r="E152" i="39"/>
  <c r="G81" i="39"/>
  <c r="F81" i="39"/>
  <c r="E81" i="39"/>
  <c r="G122" i="39"/>
  <c r="F122" i="39"/>
  <c r="E122" i="39"/>
  <c r="G113" i="39"/>
  <c r="F113" i="39"/>
  <c r="E113" i="39"/>
  <c r="G64" i="39"/>
  <c r="F64" i="39"/>
  <c r="E64" i="39"/>
  <c r="G67" i="39"/>
  <c r="F67" i="39"/>
  <c r="E67" i="39"/>
  <c r="G258" i="39"/>
  <c r="F258" i="39"/>
  <c r="E258" i="39"/>
  <c r="G78" i="39"/>
  <c r="F78" i="39"/>
  <c r="E78" i="39"/>
  <c r="G354" i="39"/>
  <c r="F354" i="39"/>
  <c r="E354" i="39"/>
  <c r="G117" i="39"/>
  <c r="F117" i="39"/>
  <c r="E117" i="39"/>
  <c r="G293" i="39"/>
  <c r="F293" i="39"/>
  <c r="E293" i="39"/>
  <c r="G304" i="39"/>
  <c r="F304" i="39"/>
  <c r="E304" i="39"/>
  <c r="G303" i="39"/>
  <c r="F303" i="39"/>
  <c r="E303" i="39"/>
  <c r="G106" i="39"/>
  <c r="F106" i="39"/>
  <c r="E106" i="39"/>
  <c r="G340" i="39"/>
  <c r="F340" i="39"/>
  <c r="E340" i="39"/>
  <c r="G341" i="39"/>
  <c r="F341" i="39"/>
  <c r="E341" i="39"/>
  <c r="G342" i="39"/>
  <c r="F342" i="39"/>
  <c r="E342" i="39"/>
  <c r="G246" i="39"/>
  <c r="F246" i="39"/>
  <c r="E246" i="39"/>
  <c r="G245" i="39"/>
  <c r="F245" i="39"/>
  <c r="E245" i="39"/>
  <c r="G310" i="39"/>
  <c r="F310" i="39"/>
  <c r="E310" i="39"/>
  <c r="G248" i="39"/>
  <c r="F248" i="39"/>
  <c r="E248" i="39"/>
  <c r="G247" i="39"/>
  <c r="F247" i="39"/>
  <c r="E247" i="39"/>
  <c r="G86" i="39"/>
  <c r="F86" i="39"/>
  <c r="E86" i="39"/>
  <c r="G352" i="39"/>
  <c r="F352" i="39"/>
  <c r="E352" i="39"/>
  <c r="G195" i="39"/>
  <c r="F195" i="39"/>
  <c r="E195" i="39"/>
  <c r="G22" i="39"/>
  <c r="F22" i="39"/>
  <c r="E22" i="39"/>
  <c r="G175" i="39"/>
  <c r="F175" i="39"/>
  <c r="E175" i="39"/>
  <c r="G42" i="39"/>
  <c r="F42" i="39"/>
  <c r="E42" i="39"/>
  <c r="G47" i="39"/>
  <c r="F47" i="39"/>
  <c r="E47" i="39"/>
  <c r="G23" i="39"/>
  <c r="F23" i="39"/>
  <c r="E23" i="39"/>
  <c r="G204" i="39"/>
  <c r="F204" i="39"/>
  <c r="E204" i="39"/>
  <c r="G150" i="39"/>
  <c r="F150" i="39"/>
  <c r="E150" i="39"/>
  <c r="G254" i="39"/>
  <c r="F254" i="39"/>
  <c r="E254" i="39"/>
  <c r="G291" i="39"/>
  <c r="F291" i="39"/>
  <c r="E291" i="39"/>
  <c r="G290" i="39"/>
  <c r="F290" i="39"/>
  <c r="E290" i="39"/>
  <c r="G187" i="39"/>
  <c r="F187" i="39"/>
  <c r="E187" i="39"/>
  <c r="G88" i="39"/>
  <c r="F88" i="39"/>
  <c r="E88" i="39"/>
  <c r="G266" i="39"/>
  <c r="F266" i="39"/>
  <c r="E266" i="39"/>
  <c r="G215" i="39"/>
  <c r="F215" i="39"/>
  <c r="E215" i="39"/>
  <c r="G124" i="39"/>
  <c r="F124" i="39"/>
  <c r="E124" i="39"/>
  <c r="G139" i="39"/>
  <c r="F139" i="39"/>
  <c r="E139" i="39"/>
  <c r="G297" i="39"/>
  <c r="F297" i="39"/>
  <c r="E297" i="39"/>
  <c r="G296" i="39"/>
  <c r="F296" i="39"/>
  <c r="E296" i="39"/>
  <c r="G268" i="39"/>
  <c r="F268" i="39"/>
  <c r="E268" i="39"/>
  <c r="G116" i="39"/>
  <c r="F116" i="39"/>
  <c r="E116" i="39"/>
  <c r="G178" i="39"/>
  <c r="F178" i="39"/>
  <c r="E178" i="39"/>
  <c r="G249" i="39"/>
  <c r="F249" i="39"/>
  <c r="E249" i="39"/>
  <c r="G250" i="39"/>
  <c r="F250" i="39"/>
  <c r="E250" i="39"/>
  <c r="G179" i="39"/>
  <c r="F179" i="39"/>
  <c r="E179" i="39"/>
  <c r="G194" i="39"/>
  <c r="F194" i="39"/>
  <c r="E194" i="39"/>
  <c r="G189" i="39"/>
  <c r="F189" i="39"/>
  <c r="E189" i="39"/>
  <c r="G138" i="39"/>
  <c r="F138" i="39"/>
  <c r="E138" i="39"/>
  <c r="G129" i="39"/>
  <c r="F129" i="39"/>
  <c r="E129" i="39"/>
  <c r="G306" i="39"/>
  <c r="F306" i="39"/>
  <c r="E306" i="39"/>
  <c r="G53" i="39"/>
  <c r="F53" i="39"/>
  <c r="E53" i="39"/>
  <c r="G61" i="39"/>
  <c r="F61" i="39"/>
  <c r="E61" i="39"/>
  <c r="G59" i="39"/>
  <c r="F59" i="39"/>
  <c r="E59" i="39"/>
  <c r="G62" i="39"/>
  <c r="F62" i="39"/>
  <c r="E62" i="39"/>
  <c r="G198" i="39"/>
  <c r="F198" i="39"/>
  <c r="E198" i="39"/>
  <c r="G218" i="39"/>
  <c r="F218" i="39"/>
  <c r="E218" i="39"/>
  <c r="G338" i="39"/>
  <c r="F338" i="39"/>
  <c r="E338" i="39"/>
  <c r="G15" i="39"/>
  <c r="F15" i="39"/>
  <c r="E15" i="39"/>
  <c r="G131" i="39"/>
  <c r="F131" i="39"/>
  <c r="E131" i="39"/>
  <c r="G176" i="39"/>
  <c r="F176" i="39"/>
  <c r="E176" i="39"/>
  <c r="G356" i="39"/>
  <c r="F356" i="39"/>
  <c r="E356" i="39"/>
  <c r="G55" i="39"/>
  <c r="F55" i="39"/>
  <c r="E55" i="39"/>
  <c r="G357" i="39"/>
  <c r="F357" i="39"/>
  <c r="E357" i="39"/>
  <c r="G348" i="39"/>
  <c r="F348" i="39"/>
  <c r="E348" i="39"/>
  <c r="G263" i="39"/>
  <c r="F263" i="39"/>
  <c r="E263" i="39"/>
  <c r="G232" i="39"/>
  <c r="F232" i="39"/>
  <c r="E232" i="39"/>
  <c r="G169" i="39"/>
  <c r="F169" i="39"/>
  <c r="E169" i="39"/>
  <c r="G146" i="39"/>
  <c r="F146" i="39"/>
  <c r="E146" i="39"/>
  <c r="G68" i="39"/>
  <c r="F68" i="39"/>
  <c r="E68" i="39"/>
  <c r="G127" i="39"/>
  <c r="F127" i="39"/>
  <c r="E127" i="39"/>
  <c r="G128" i="39"/>
  <c r="F128" i="39"/>
  <c r="E128" i="39"/>
  <c r="G174" i="39"/>
  <c r="F174" i="39"/>
  <c r="E174" i="39"/>
  <c r="G60" i="39"/>
  <c r="F60" i="39"/>
  <c r="E60" i="39"/>
  <c r="G63" i="39"/>
  <c r="F63" i="39"/>
  <c r="E63" i="39"/>
  <c r="G253" i="39"/>
  <c r="F253" i="39"/>
  <c r="E253" i="39"/>
  <c r="G132" i="39"/>
  <c r="F132" i="39"/>
  <c r="E132" i="39"/>
  <c r="G301" i="39"/>
  <c r="F301" i="39"/>
  <c r="E301" i="39"/>
  <c r="G7" i="39"/>
  <c r="F7" i="39"/>
  <c r="E7" i="39"/>
  <c r="G147" i="39"/>
  <c r="F147" i="39"/>
  <c r="E147" i="39"/>
  <c r="G148" i="39"/>
  <c r="F148" i="39"/>
  <c r="E148" i="39"/>
  <c r="G300" i="39"/>
  <c r="F300" i="39"/>
  <c r="E300" i="39"/>
  <c r="G170" i="39"/>
  <c r="F170" i="39"/>
  <c r="E170" i="39"/>
  <c r="G361" i="39"/>
  <c r="F361" i="39"/>
  <c r="E361" i="39"/>
  <c r="G171" i="39"/>
  <c r="F171" i="39"/>
  <c r="E171" i="39"/>
  <c r="G118" i="39"/>
  <c r="F118" i="39"/>
  <c r="E118" i="39"/>
  <c r="G94" i="39"/>
  <c r="F94" i="39"/>
  <c r="E94" i="39"/>
  <c r="G190" i="39"/>
  <c r="F190" i="39"/>
  <c r="E190" i="39"/>
  <c r="G92" i="39"/>
  <c r="F92" i="39"/>
  <c r="E92" i="39"/>
  <c r="G66" i="39"/>
  <c r="F66" i="39"/>
  <c r="E66" i="39"/>
  <c r="G65" i="39"/>
  <c r="F65" i="39"/>
  <c r="E65" i="39"/>
  <c r="G319" i="39"/>
  <c r="F319" i="39"/>
  <c r="E319" i="39"/>
  <c r="G87" i="39"/>
  <c r="F87" i="39"/>
  <c r="E87" i="39"/>
  <c r="G137" i="39"/>
  <c r="F137" i="39"/>
  <c r="E137" i="39"/>
  <c r="G49" i="39"/>
  <c r="F49" i="39"/>
  <c r="E49" i="39"/>
  <c r="G261" i="39"/>
  <c r="F261" i="39"/>
  <c r="E261" i="39"/>
  <c r="G260" i="39"/>
  <c r="F260" i="39"/>
  <c r="E260" i="39"/>
  <c r="G259" i="39"/>
  <c r="F259" i="39"/>
  <c r="E259" i="39"/>
  <c r="G164" i="39"/>
  <c r="F164" i="39"/>
  <c r="E164" i="39"/>
  <c r="G168" i="39"/>
  <c r="F168" i="39"/>
  <c r="E168" i="39"/>
  <c r="G163" i="39"/>
  <c r="F163" i="39"/>
  <c r="E163" i="39"/>
  <c r="G360" i="39"/>
  <c r="F360" i="39"/>
  <c r="E360" i="39"/>
  <c r="G282" i="39"/>
  <c r="F282" i="39"/>
  <c r="E282" i="39"/>
  <c r="G281" i="39"/>
  <c r="F281" i="39"/>
  <c r="E281" i="39"/>
  <c r="G217" i="39"/>
  <c r="F217" i="39"/>
  <c r="E217" i="39"/>
  <c r="G57" i="39"/>
  <c r="F57" i="39"/>
  <c r="E57" i="39"/>
  <c r="G58" i="39"/>
  <c r="F58" i="39"/>
  <c r="E58" i="39"/>
  <c r="G262" i="39"/>
  <c r="F262" i="39"/>
  <c r="E262" i="39"/>
  <c r="G136" i="39"/>
  <c r="F136" i="39"/>
  <c r="E136" i="39"/>
  <c r="G234" i="39"/>
  <c r="F234" i="39"/>
  <c r="E234" i="39"/>
  <c r="G235" i="39"/>
  <c r="F235" i="39"/>
  <c r="E235" i="39"/>
  <c r="G237" i="39"/>
  <c r="F237" i="39"/>
  <c r="E237" i="39"/>
  <c r="G236" i="39"/>
  <c r="F236" i="39"/>
  <c r="E236" i="39"/>
  <c r="G307" i="39"/>
  <c r="F307" i="39"/>
  <c r="E307" i="39"/>
  <c r="G12" i="39"/>
  <c r="F12" i="39"/>
  <c r="E12" i="39"/>
  <c r="G8" i="39"/>
  <c r="F8" i="39"/>
  <c r="E8" i="39"/>
  <c r="G10" i="39"/>
  <c r="F10" i="39"/>
  <c r="E10" i="39"/>
  <c r="G9" i="39"/>
  <c r="F9" i="39"/>
  <c r="E9" i="39"/>
  <c r="G11" i="39"/>
  <c r="F11" i="39"/>
  <c r="E11" i="39"/>
  <c r="G13" i="39"/>
  <c r="F13" i="39"/>
  <c r="E13" i="39"/>
  <c r="G134" i="39"/>
  <c r="F134" i="39"/>
  <c r="E134" i="39"/>
  <c r="G283" i="39"/>
  <c r="F283" i="39"/>
  <c r="E283" i="39"/>
  <c r="G269" i="39"/>
  <c r="F269" i="39"/>
  <c r="E269" i="39"/>
  <c r="G339" i="39"/>
  <c r="F339" i="39"/>
  <c r="E339" i="39"/>
  <c r="G30" i="39"/>
  <c r="F30" i="39"/>
  <c r="E30" i="39"/>
  <c r="G18" i="39"/>
  <c r="F18" i="39"/>
  <c r="E18" i="39"/>
  <c r="G93" i="39"/>
  <c r="F93" i="39"/>
  <c r="E93" i="39"/>
  <c r="G209" i="39"/>
  <c r="F209" i="39"/>
  <c r="E209" i="39"/>
  <c r="G90" i="39"/>
  <c r="F90" i="39"/>
  <c r="E90" i="39"/>
  <c r="F183" i="39"/>
  <c r="E183" i="39"/>
  <c r="G182" i="39"/>
  <c r="F182" i="39"/>
  <c r="E182" i="39"/>
  <c r="G184" i="39"/>
  <c r="F184" i="39"/>
  <c r="E184" i="39"/>
  <c r="G257" i="39"/>
  <c r="F257" i="39"/>
  <c r="E257" i="39"/>
  <c r="G6" i="39"/>
  <c r="F6" i="39"/>
  <c r="E6" i="39"/>
  <c r="G185" i="39"/>
  <c r="F185" i="39"/>
  <c r="E185" i="39"/>
  <c r="G82" i="39"/>
  <c r="F82" i="39"/>
  <c r="E82" i="39"/>
  <c r="G320" i="39"/>
  <c r="F320" i="39"/>
  <c r="E320" i="39"/>
  <c r="G287" i="39"/>
  <c r="F287" i="39"/>
  <c r="G181" i="39"/>
  <c r="F181" i="39"/>
  <c r="E181" i="39"/>
  <c r="G240" i="39"/>
  <c r="F240" i="39"/>
  <c r="E240" i="39"/>
  <c r="G242" i="39"/>
  <c r="F242" i="39"/>
  <c r="E242" i="39"/>
  <c r="G108" i="39"/>
  <c r="F108" i="39"/>
  <c r="E108" i="39"/>
  <c r="G222" i="39"/>
  <c r="F222" i="39"/>
  <c r="E222" i="39"/>
  <c r="G111" i="39"/>
  <c r="F111" i="39"/>
  <c r="E111" i="39"/>
  <c r="G145" i="39"/>
  <c r="F145" i="39"/>
  <c r="E145" i="39"/>
  <c r="G211" i="39"/>
  <c r="F211" i="39"/>
  <c r="E211" i="39"/>
  <c r="G202" i="39"/>
  <c r="F202" i="39"/>
  <c r="E202" i="39"/>
  <c r="G200" i="39"/>
  <c r="F200" i="39"/>
  <c r="E200" i="39"/>
  <c r="G19" i="39"/>
  <c r="F19" i="39"/>
  <c r="E19" i="39"/>
  <c r="G56" i="39"/>
  <c r="F56" i="39"/>
  <c r="E56" i="39"/>
  <c r="G226" i="39"/>
  <c r="F226" i="39"/>
  <c r="E226" i="39"/>
  <c r="G114" i="39"/>
  <c r="F114" i="39"/>
  <c r="E114" i="39"/>
  <c r="G115" i="39"/>
  <c r="F115" i="39"/>
  <c r="E115" i="39"/>
  <c r="G335" i="39"/>
  <c r="F335" i="39"/>
  <c r="E335" i="39"/>
  <c r="G336" i="39"/>
  <c r="F336" i="39"/>
  <c r="E336" i="39"/>
  <c r="G334" i="39"/>
  <c r="F334" i="39"/>
  <c r="E334" i="39"/>
  <c r="G284" i="39"/>
  <c r="F284" i="39"/>
  <c r="E284" i="39"/>
  <c r="G28" i="39"/>
  <c r="F28" i="39"/>
  <c r="E28" i="39"/>
  <c r="G201" i="39"/>
  <c r="F201" i="39"/>
  <c r="E201" i="39"/>
  <c r="G219" i="39"/>
  <c r="F219" i="39"/>
  <c r="E219" i="39"/>
  <c r="G220" i="39"/>
  <c r="F220" i="39"/>
  <c r="E220" i="39"/>
  <c r="G196" i="39"/>
  <c r="F196" i="39"/>
  <c r="E196" i="39"/>
  <c r="G330" i="39"/>
  <c r="F330" i="39"/>
  <c r="E330" i="39"/>
  <c r="G329" i="39"/>
  <c r="F329" i="39"/>
  <c r="E329" i="39"/>
  <c r="G135" i="39"/>
  <c r="F135" i="39"/>
  <c r="E135" i="39"/>
  <c r="G153" i="39"/>
  <c r="F153" i="39"/>
  <c r="E153" i="39"/>
  <c r="G158" i="39"/>
  <c r="F158" i="39"/>
  <c r="E158" i="39"/>
  <c r="G160" i="39"/>
  <c r="F160" i="39"/>
  <c r="E160" i="39"/>
  <c r="G157" i="39"/>
  <c r="F157" i="39"/>
  <c r="E157" i="39"/>
  <c r="G162" i="39"/>
  <c r="F162" i="39"/>
  <c r="E162" i="39"/>
  <c r="G161" i="39"/>
  <c r="F161" i="39"/>
  <c r="E161" i="39"/>
  <c r="G159" i="39"/>
  <c r="F159" i="39"/>
  <c r="E159" i="39"/>
  <c r="G216" i="39"/>
  <c r="F216" i="39"/>
  <c r="E216" i="39"/>
  <c r="G85" i="39"/>
  <c r="F85" i="39"/>
  <c r="E85" i="39"/>
  <c r="G308" i="39"/>
  <c r="F308" i="39"/>
  <c r="E308" i="39"/>
  <c r="G112" i="39"/>
  <c r="F112" i="39"/>
  <c r="E112" i="39"/>
  <c r="G14" i="39"/>
  <c r="F14" i="39"/>
  <c r="E14" i="39"/>
  <c r="G205" i="39"/>
  <c r="F205" i="39"/>
  <c r="E205" i="39"/>
  <c r="G41" i="39"/>
  <c r="F41" i="39"/>
  <c r="E41" i="39"/>
  <c r="G110" i="39"/>
  <c r="F110" i="39"/>
  <c r="E110" i="39"/>
  <c r="G322" i="39"/>
  <c r="F322" i="39"/>
  <c r="E322" i="39"/>
  <c r="G206" i="39"/>
  <c r="F206" i="39"/>
  <c r="E206" i="39"/>
  <c r="G79" i="39"/>
  <c r="F79" i="39"/>
  <c r="E79" i="39"/>
  <c r="G192" i="39"/>
  <c r="F192" i="39"/>
  <c r="E192" i="39"/>
  <c r="G20" i="39"/>
  <c r="F20" i="39"/>
  <c r="E20" i="39"/>
  <c r="G80" i="39"/>
  <c r="F80" i="39"/>
  <c r="E80" i="39"/>
  <c r="G343" i="39"/>
  <c r="F343" i="39"/>
  <c r="E343" i="39"/>
  <c r="G214" i="39"/>
  <c r="F214" i="39"/>
  <c r="E214" i="39"/>
  <c r="G149" i="39"/>
  <c r="F149" i="39"/>
  <c r="E149" i="39"/>
  <c r="G121" i="39"/>
  <c r="F121" i="39"/>
  <c r="E121" i="39"/>
  <c r="G17" i="39"/>
  <c r="F17" i="39"/>
  <c r="E17" i="39"/>
  <c r="G84" i="39"/>
  <c r="F84" i="39"/>
  <c r="E84" i="39"/>
  <c r="G309" i="39"/>
  <c r="F309" i="39"/>
  <c r="E309" i="39"/>
  <c r="G344" i="39"/>
  <c r="F344" i="39"/>
  <c r="E344" i="39"/>
  <c r="G120" i="39"/>
  <c r="F120" i="39"/>
  <c r="E120" i="39"/>
  <c r="G119" i="39"/>
  <c r="F119" i="39"/>
  <c r="E119" i="39"/>
  <c r="G350" i="39"/>
  <c r="F350" i="39"/>
  <c r="E350" i="39"/>
  <c r="G349" i="39"/>
  <c r="F349" i="39"/>
  <c r="E349" i="39"/>
  <c r="G292" i="39"/>
  <c r="F292" i="39"/>
  <c r="E292" i="39"/>
  <c r="G223" i="39"/>
  <c r="F223" i="39"/>
  <c r="E223" i="39"/>
  <c r="G267" i="39"/>
  <c r="F267" i="39"/>
  <c r="E267" i="39"/>
  <c r="G355" i="39"/>
  <c r="F355" i="39"/>
  <c r="E355" i="39"/>
  <c r="G24" i="39"/>
  <c r="F24" i="39"/>
  <c r="E24" i="39"/>
  <c r="G197" i="39"/>
  <c r="F197" i="39"/>
  <c r="E197" i="39"/>
  <c r="G141" i="39"/>
  <c r="F141" i="39"/>
  <c r="E141" i="39"/>
  <c r="G100" i="39"/>
  <c r="F100" i="39"/>
  <c r="E100" i="39"/>
  <c r="G83" i="39"/>
  <c r="F83" i="39"/>
  <c r="E83" i="39"/>
  <c r="G102" i="39"/>
  <c r="F102" i="39"/>
  <c r="E102" i="39"/>
  <c r="G99" i="39"/>
  <c r="F99" i="39"/>
  <c r="E99" i="39"/>
  <c r="G142" i="39"/>
  <c r="F142" i="39"/>
  <c r="E142" i="39"/>
  <c r="G48" i="39"/>
  <c r="F48" i="39"/>
  <c r="E48" i="39"/>
  <c r="G166" i="39"/>
  <c r="F166" i="39"/>
  <c r="E166" i="39"/>
  <c r="G255" i="39"/>
  <c r="F255" i="39"/>
  <c r="E255" i="39"/>
  <c r="G45" i="39"/>
  <c r="F45" i="39"/>
  <c r="E45" i="39"/>
  <c r="G44" i="39"/>
  <c r="F44" i="39"/>
  <c r="E44" i="39"/>
  <c r="G43" i="39"/>
  <c r="F43" i="39"/>
  <c r="E43" i="39"/>
  <c r="G46" i="39"/>
  <c r="F46" i="39"/>
  <c r="E46" i="39"/>
  <c r="G359" i="39"/>
  <c r="F359" i="39"/>
  <c r="E359" i="39"/>
  <c r="G358" i="39"/>
  <c r="F358" i="39"/>
  <c r="E358" i="39"/>
  <c r="G151" i="39"/>
  <c r="F151" i="39"/>
  <c r="E151" i="39"/>
  <c r="G191" i="39"/>
  <c r="F191" i="39"/>
  <c r="E191" i="39"/>
  <c r="G331" i="39"/>
  <c r="F331" i="39"/>
  <c r="E331" i="39"/>
  <c r="G256" i="39"/>
  <c r="F256" i="39"/>
  <c r="E256" i="39"/>
  <c r="G270" i="39"/>
  <c r="F270" i="39"/>
  <c r="E270" i="39"/>
  <c r="G332" i="39"/>
  <c r="F332" i="39"/>
  <c r="E332" i="39"/>
  <c r="G337" i="39"/>
  <c r="F337" i="39"/>
  <c r="E337" i="39"/>
  <c r="G130" i="39"/>
  <c r="F130" i="39"/>
  <c r="E130" i="39"/>
  <c r="G167" i="39"/>
  <c r="F167" i="39"/>
  <c r="E167" i="39"/>
  <c r="G326" i="39"/>
  <c r="F326" i="39"/>
  <c r="E326" i="39"/>
  <c r="G325" i="39"/>
  <c r="F325" i="39"/>
  <c r="E325" i="39"/>
  <c r="G327" i="39"/>
  <c r="F327" i="39"/>
  <c r="E327" i="39"/>
  <c r="G328" i="39"/>
  <c r="F328" i="39"/>
  <c r="E328" i="39"/>
  <c r="G324" i="39"/>
  <c r="F324" i="39"/>
  <c r="E324" i="39"/>
  <c r="G186" i="39"/>
  <c r="F186" i="39"/>
  <c r="E186" i="39"/>
  <c r="G203" i="39"/>
  <c r="F203" i="39"/>
  <c r="E203" i="39"/>
  <c r="G75" i="39"/>
  <c r="F75" i="39"/>
  <c r="E75" i="39"/>
  <c r="G76" i="39"/>
  <c r="F76" i="39"/>
  <c r="E76" i="39"/>
  <c r="G74" i="39"/>
  <c r="F74" i="39"/>
  <c r="E74" i="39"/>
  <c r="G73" i="39"/>
  <c r="F73" i="39"/>
  <c r="E73" i="39"/>
  <c r="G72" i="39"/>
  <c r="F72" i="39"/>
  <c r="E72" i="39"/>
  <c r="G51" i="39"/>
  <c r="F51" i="39"/>
  <c r="E51" i="39"/>
  <c r="G52" i="39"/>
  <c r="F52" i="39"/>
  <c r="E52" i="39"/>
  <c r="G276" i="39"/>
  <c r="F276" i="39"/>
  <c r="E276" i="39"/>
  <c r="G275" i="39"/>
  <c r="F275" i="39"/>
  <c r="E275" i="39"/>
  <c r="G274" i="39"/>
  <c r="F274" i="39"/>
  <c r="E274" i="39"/>
  <c r="G273" i="39"/>
  <c r="F273" i="39"/>
  <c r="E273" i="39"/>
  <c r="G278" i="39"/>
  <c r="F278" i="39"/>
  <c r="E278" i="39"/>
  <c r="G277" i="39"/>
  <c r="F277" i="39"/>
  <c r="E277" i="39"/>
  <c r="G272" i="39"/>
  <c r="F272" i="39"/>
  <c r="E272" i="39"/>
  <c r="G353" i="39"/>
  <c r="F353" i="39"/>
  <c r="E353" i="39"/>
  <c r="G364" i="39"/>
  <c r="F364" i="39"/>
  <c r="E364" i="39"/>
  <c r="G368" i="39"/>
  <c r="F368" i="39"/>
  <c r="E368" i="39"/>
  <c r="G372" i="39"/>
  <c r="F372" i="39"/>
  <c r="E372" i="39"/>
  <c r="G370" i="39"/>
  <c r="F370" i="39"/>
  <c r="E370" i="39"/>
  <c r="G365" i="39"/>
  <c r="F365" i="39"/>
  <c r="E365" i="39"/>
  <c r="G367" i="39"/>
  <c r="F367" i="39"/>
  <c r="E367" i="39"/>
  <c r="G363" i="39"/>
  <c r="F363" i="39"/>
  <c r="E363" i="39"/>
  <c r="G54" i="39"/>
  <c r="F54" i="39"/>
  <c r="E54" i="39"/>
  <c r="G312" i="39"/>
  <c r="F312" i="39"/>
  <c r="E312" i="39"/>
  <c r="G305" i="39"/>
  <c r="F305" i="39"/>
  <c r="E305" i="39"/>
  <c r="G210" i="39"/>
  <c r="F210" i="39"/>
  <c r="E210" i="39"/>
  <c r="G140" i="39"/>
  <c r="F140" i="39"/>
  <c r="E140" i="39"/>
  <c r="G38" i="39"/>
  <c r="F38" i="39"/>
  <c r="E38" i="39"/>
  <c r="G36" i="39"/>
  <c r="F36" i="39"/>
  <c r="E36" i="39"/>
  <c r="G37" i="39"/>
  <c r="F37" i="39"/>
  <c r="E37" i="39"/>
  <c r="G35" i="39"/>
  <c r="F35" i="39"/>
  <c r="E35" i="39"/>
  <c r="G34" i="39"/>
  <c r="F34" i="39"/>
  <c r="E34" i="39"/>
  <c r="G33" i="39"/>
  <c r="F33" i="39"/>
  <c r="E33" i="39"/>
  <c r="G347" i="39"/>
  <c r="F347" i="39"/>
  <c r="E347" i="39"/>
  <c r="G288" i="39"/>
  <c r="F288" i="39"/>
  <c r="E288" i="39"/>
  <c r="G213" i="39"/>
  <c r="F213" i="39"/>
  <c r="E213" i="39"/>
  <c r="G193" i="39"/>
  <c r="F193" i="39"/>
  <c r="E193" i="39"/>
  <c r="G89" i="39"/>
  <c r="F89" i="39"/>
  <c r="E89" i="39"/>
  <c r="G50" i="39"/>
  <c r="F50" i="39"/>
  <c r="E50" i="39"/>
  <c r="H429" i="39" l="1"/>
  <c r="H433" i="39"/>
  <c r="H446" i="39"/>
  <c r="H448" i="39"/>
  <c r="H434" i="39"/>
  <c r="H430" i="39"/>
  <c r="H441" i="39"/>
  <c r="H437" i="39"/>
  <c r="H305" i="39"/>
  <c r="H367" i="39"/>
  <c r="H372" i="39"/>
  <c r="H272" i="39"/>
  <c r="H274" i="39"/>
  <c r="H51" i="39"/>
  <c r="H76" i="39"/>
  <c r="H324" i="39"/>
  <c r="H420" i="39"/>
  <c r="H397" i="39"/>
  <c r="H394" i="39"/>
  <c r="H424" i="39"/>
  <c r="H374" i="39"/>
  <c r="H379" i="39"/>
  <c r="H396" i="39"/>
  <c r="H409" i="39"/>
  <c r="H402" i="39"/>
  <c r="H406" i="39"/>
  <c r="H381" i="39"/>
  <c r="H59" i="39"/>
  <c r="H129" i="39"/>
  <c r="H179" i="39"/>
  <c r="H116" i="39"/>
  <c r="H215" i="39"/>
  <c r="H290" i="39"/>
  <c r="H204" i="39"/>
  <c r="H175" i="39"/>
  <c r="H86" i="39"/>
  <c r="H245" i="39"/>
  <c r="H303" i="39"/>
  <c r="H354" i="39"/>
  <c r="H64" i="39"/>
  <c r="H81" i="39"/>
  <c r="H208" i="39"/>
  <c r="H27" i="39"/>
  <c r="H227" i="39"/>
  <c r="H98" i="39"/>
  <c r="H199" i="39"/>
  <c r="H144" i="39"/>
  <c r="H298" i="39"/>
  <c r="H105" i="39"/>
  <c r="H165" i="39"/>
  <c r="H71" i="39"/>
  <c r="H32" i="39"/>
  <c r="H302" i="39"/>
  <c r="H362" i="39"/>
  <c r="H289" i="39"/>
  <c r="H231" i="39"/>
  <c r="H321" i="39"/>
  <c r="H244" i="39"/>
  <c r="H294" i="39"/>
  <c r="H315" i="39"/>
  <c r="H212" i="39"/>
  <c r="H330" i="39"/>
  <c r="H201" i="39"/>
  <c r="H334" i="39"/>
  <c r="H114" i="39"/>
  <c r="H200" i="39"/>
  <c r="H145" i="39"/>
  <c r="H108" i="39"/>
  <c r="H6" i="39"/>
  <c r="H93" i="39"/>
  <c r="H269" i="39"/>
  <c r="H235" i="39"/>
  <c r="H262" i="39"/>
  <c r="H281" i="39"/>
  <c r="H168" i="39"/>
  <c r="H261" i="39"/>
  <c r="H319" i="39"/>
  <c r="H190" i="39"/>
  <c r="H148" i="39"/>
  <c r="H132" i="39"/>
  <c r="H169" i="39"/>
  <c r="H357" i="39"/>
  <c r="H131" i="39"/>
  <c r="H198" i="39"/>
  <c r="H439" i="39"/>
  <c r="H444" i="39"/>
  <c r="H213" i="39"/>
  <c r="H34" i="39"/>
  <c r="H62" i="39"/>
  <c r="H306" i="39"/>
  <c r="H194" i="39"/>
  <c r="H178" i="39"/>
  <c r="H297" i="39"/>
  <c r="H124" i="39"/>
  <c r="H187" i="39"/>
  <c r="H150" i="39"/>
  <c r="H42" i="39"/>
  <c r="H352" i="39"/>
  <c r="H310" i="39"/>
  <c r="H342" i="39"/>
  <c r="H106" i="39"/>
  <c r="H117" i="39"/>
  <c r="H67" i="39"/>
  <c r="H122" i="39"/>
  <c r="H207" i="39"/>
  <c r="H25" i="39"/>
  <c r="H286" i="39"/>
  <c r="H104" i="39"/>
  <c r="H143" i="39"/>
  <c r="H188" i="39"/>
  <c r="H241" i="39"/>
  <c r="H271" i="39"/>
  <c r="H180" i="39"/>
  <c r="H31" i="39"/>
  <c r="H265" i="39"/>
  <c r="H252" i="39"/>
  <c r="H326" i="39"/>
  <c r="H332" i="39"/>
  <c r="H191" i="39"/>
  <c r="H46" i="39"/>
  <c r="H255" i="39"/>
  <c r="H99" i="39"/>
  <c r="H141" i="39"/>
  <c r="H349" i="39"/>
  <c r="H120" i="39"/>
  <c r="H309" i="39"/>
  <c r="H149" i="39"/>
  <c r="H20" i="39"/>
  <c r="H192" i="39"/>
  <c r="H322" i="39"/>
  <c r="H14" i="39"/>
  <c r="H216" i="39"/>
  <c r="H157" i="39"/>
  <c r="H33" i="39"/>
  <c r="H193" i="39"/>
  <c r="H347" i="39"/>
  <c r="H37" i="39"/>
  <c r="H210" i="39"/>
  <c r="H363" i="39"/>
  <c r="H370" i="39"/>
  <c r="H353" i="39"/>
  <c r="H273" i="39"/>
  <c r="H52" i="39"/>
  <c r="H74" i="39"/>
  <c r="H186" i="39"/>
  <c r="H325" i="39"/>
  <c r="H337" i="39"/>
  <c r="H331" i="39"/>
  <c r="H359" i="39"/>
  <c r="H45" i="39"/>
  <c r="H142" i="39"/>
  <c r="H36" i="39"/>
  <c r="H89" i="39"/>
  <c r="H50" i="39"/>
  <c r="H288" i="39"/>
  <c r="H35" i="39"/>
  <c r="H100" i="39"/>
  <c r="H355" i="39"/>
  <c r="H292" i="39"/>
  <c r="H119" i="39"/>
  <c r="H344" i="39"/>
  <c r="H121" i="39"/>
  <c r="H80" i="39"/>
  <c r="H206" i="39"/>
  <c r="H205" i="39"/>
  <c r="H85" i="39"/>
  <c r="H162" i="39"/>
  <c r="H153" i="39"/>
  <c r="H329" i="39"/>
  <c r="H219" i="39"/>
  <c r="H284" i="39"/>
  <c r="H115" i="39"/>
  <c r="H19" i="39"/>
  <c r="H211" i="39"/>
  <c r="H181" i="39"/>
  <c r="H185" i="39"/>
  <c r="H209" i="39"/>
  <c r="H339" i="39"/>
  <c r="H8" i="39"/>
  <c r="H237" i="39"/>
  <c r="H136" i="39"/>
  <c r="H217" i="39"/>
  <c r="H163" i="39"/>
  <c r="H260" i="39"/>
  <c r="H87" i="39"/>
  <c r="H92" i="39"/>
  <c r="H171" i="39"/>
  <c r="H300" i="39"/>
  <c r="H301" i="39"/>
  <c r="H60" i="39"/>
  <c r="H68" i="39"/>
  <c r="H348" i="39"/>
  <c r="H176" i="39"/>
  <c r="H218" i="39"/>
  <c r="H371" i="39"/>
  <c r="H440" i="39"/>
  <c r="H438" i="39"/>
  <c r="H447" i="39"/>
  <c r="H140" i="39"/>
  <c r="H54" i="39"/>
  <c r="H364" i="39"/>
  <c r="H278" i="39"/>
  <c r="H276" i="39"/>
  <c r="H73" i="39"/>
  <c r="H203" i="39"/>
  <c r="H327" i="39"/>
  <c r="H130" i="39"/>
  <c r="H256" i="39"/>
  <c r="H358" i="39"/>
  <c r="H44" i="39"/>
  <c r="H48" i="39"/>
  <c r="H83" i="39"/>
  <c r="H24" i="39"/>
  <c r="H223" i="39"/>
  <c r="H17" i="39"/>
  <c r="H343" i="39"/>
  <c r="H41" i="39"/>
  <c r="H308" i="39"/>
  <c r="H161" i="39"/>
  <c r="H158" i="39"/>
  <c r="H135" i="39"/>
  <c r="H220" i="39"/>
  <c r="H311" i="39"/>
  <c r="H335" i="39"/>
  <c r="H56" i="39"/>
  <c r="H222" i="39"/>
  <c r="H240" i="39"/>
  <c r="H82" i="39"/>
  <c r="H184" i="39"/>
  <c r="H90" i="39"/>
  <c r="H30" i="39"/>
  <c r="H134" i="39"/>
  <c r="H10" i="39"/>
  <c r="H236" i="39"/>
  <c r="H21" i="39"/>
  <c r="H57" i="39"/>
  <c r="H360" i="39"/>
  <c r="H259" i="39"/>
  <c r="H137" i="39"/>
  <c r="H66" i="39"/>
  <c r="H118" i="39"/>
  <c r="H170" i="39"/>
  <c r="H7" i="39"/>
  <c r="H63" i="39"/>
  <c r="H127" i="39"/>
  <c r="H263" i="39"/>
  <c r="H356" i="39"/>
  <c r="H338" i="39"/>
  <c r="H445" i="39"/>
  <c r="H449" i="39"/>
  <c r="H436" i="39"/>
  <c r="H38" i="39"/>
  <c r="H312" i="39"/>
  <c r="H365" i="39"/>
  <c r="H368" i="39"/>
  <c r="H277" i="39"/>
  <c r="H275" i="39"/>
  <c r="H72" i="39"/>
  <c r="H75" i="39"/>
  <c r="H328" i="39"/>
  <c r="H167" i="39"/>
  <c r="H270" i="39"/>
  <c r="H151" i="39"/>
  <c r="H43" i="39"/>
  <c r="H166" i="39"/>
  <c r="H102" i="39"/>
  <c r="H197" i="39"/>
  <c r="H267" i="39"/>
  <c r="H350" i="39"/>
  <c r="H84" i="39"/>
  <c r="H214" i="39"/>
  <c r="H79" i="39"/>
  <c r="H110" i="39"/>
  <c r="H112" i="39"/>
  <c r="H159" i="39"/>
  <c r="H160" i="39"/>
  <c r="H196" i="39"/>
  <c r="H28" i="39"/>
  <c r="H336" i="39"/>
  <c r="H226" i="39"/>
  <c r="H202" i="39"/>
  <c r="H111" i="39"/>
  <c r="H242" i="39"/>
  <c r="H320" i="39"/>
  <c r="H257" i="39"/>
  <c r="H183" i="39"/>
  <c r="H18" i="39"/>
  <c r="H283" i="39"/>
  <c r="H307" i="39"/>
  <c r="H234" i="39"/>
  <c r="H58" i="39"/>
  <c r="H282" i="39"/>
  <c r="H164" i="39"/>
  <c r="H49" i="39"/>
  <c r="H65" i="39"/>
  <c r="H94" i="39"/>
  <c r="H361" i="39"/>
  <c r="H147" i="39"/>
  <c r="H253" i="39"/>
  <c r="H128" i="39"/>
  <c r="H146" i="39"/>
  <c r="H232" i="39"/>
  <c r="H55" i="39"/>
  <c r="H15" i="39"/>
  <c r="H225" i="39"/>
  <c r="H251" i="39"/>
  <c r="H243" i="39"/>
  <c r="H346" i="39"/>
  <c r="H295" i="39"/>
  <c r="H314" i="39"/>
  <c r="H390" i="39"/>
  <c r="H383" i="39"/>
  <c r="H378" i="39"/>
  <c r="H382" i="39"/>
  <c r="H410" i="39"/>
  <c r="H403" i="39"/>
  <c r="H407" i="39"/>
  <c r="H431" i="39"/>
  <c r="H435" i="39"/>
  <c r="H442" i="39"/>
  <c r="H53" i="39"/>
  <c r="H189" i="39"/>
  <c r="H249" i="39"/>
  <c r="H296" i="39"/>
  <c r="H139" i="39"/>
  <c r="H88" i="39"/>
  <c r="H254" i="39"/>
  <c r="H47" i="39"/>
  <c r="H195" i="39"/>
  <c r="H248" i="39"/>
  <c r="H340" i="39"/>
  <c r="H293" i="39"/>
  <c r="H258" i="39"/>
  <c r="H113" i="39"/>
  <c r="H156" i="39"/>
  <c r="H29" i="39"/>
  <c r="H228" i="39"/>
  <c r="H264" i="39"/>
  <c r="H103" i="39"/>
  <c r="H107" i="39"/>
  <c r="H238" i="39"/>
  <c r="H351" i="39"/>
  <c r="H101" i="39"/>
  <c r="H280" i="39"/>
  <c r="H69" i="39"/>
  <c r="H91" i="39"/>
  <c r="H95" i="39"/>
  <c r="H369" i="39"/>
  <c r="H61" i="39"/>
  <c r="H138" i="39"/>
  <c r="H250" i="39"/>
  <c r="H268" i="39"/>
  <c r="H266" i="39"/>
  <c r="H291" i="39"/>
  <c r="H23" i="39"/>
  <c r="H22" i="39"/>
  <c r="H247" i="39"/>
  <c r="H246" i="39"/>
  <c r="H341" i="39"/>
  <c r="H304" i="39"/>
  <c r="H78" i="39"/>
  <c r="H152" i="39"/>
  <c r="H26" i="39"/>
  <c r="H285" i="39"/>
  <c r="H224" i="39"/>
  <c r="H96" i="39"/>
  <c r="H221" i="39"/>
  <c r="H239" i="39"/>
  <c r="H299" i="39"/>
  <c r="H97" i="39"/>
  <c r="H233" i="39"/>
  <c r="H133" i="39"/>
  <c r="H70" i="39"/>
  <c r="H279" i="39"/>
  <c r="H177" i="39"/>
  <c r="H366" i="39"/>
  <c r="H16" i="39"/>
  <c r="H230" i="39"/>
  <c r="H333" i="39"/>
  <c r="H125" i="39"/>
  <c r="H345" i="39"/>
  <c r="H172" i="39"/>
  <c r="H317" i="39"/>
  <c r="H318" i="39"/>
  <c r="H391" i="39"/>
  <c r="H422" i="39"/>
  <c r="H385" i="39"/>
  <c r="H387" i="39"/>
  <c r="H395" i="39"/>
  <c r="H427" i="39"/>
  <c r="H413" i="39"/>
  <c r="H408" i="39"/>
  <c r="H401" i="39"/>
  <c r="H412" i="39"/>
  <c r="H400" i="39"/>
  <c r="H432" i="39"/>
  <c r="H229" i="39"/>
  <c r="H123" i="39"/>
  <c r="H126" i="39"/>
  <c r="H173" i="39"/>
  <c r="H77" i="39"/>
  <c r="H316" i="39"/>
  <c r="H323" i="39"/>
  <c r="H419" i="39"/>
  <c r="H386" i="39"/>
  <c r="H380" i="39"/>
  <c r="H421" i="39"/>
  <c r="H426" i="39"/>
  <c r="H384" i="39"/>
  <c r="H405" i="39"/>
  <c r="H411" i="39"/>
  <c r="H404" i="39"/>
  <c r="H399" i="39"/>
  <c r="F443" i="39"/>
  <c r="G443" i="39"/>
  <c r="H443" i="39" l="1"/>
</calcChain>
</file>

<file path=xl/sharedStrings.xml><?xml version="1.0" encoding="utf-8"?>
<sst xmlns="http://schemas.openxmlformats.org/spreadsheetml/2006/main" count="1322" uniqueCount="847">
  <si>
    <t>№ п/п</t>
  </si>
  <si>
    <t>Наименование товара</t>
  </si>
  <si>
    <t>Ед. измерения</t>
  </si>
  <si>
    <t>Количество</t>
  </si>
  <si>
    <t>Сырье и материалы:</t>
  </si>
  <si>
    <t>2</t>
  </si>
  <si>
    <t>4</t>
  </si>
  <si>
    <t>Комплектующие и запасные части:</t>
  </si>
  <si>
    <t>1</t>
  </si>
  <si>
    <t>3</t>
  </si>
  <si>
    <t xml:space="preserve">Прочие </t>
  </si>
  <si>
    <t>в том числе: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</si>
  <si>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</si>
  <si>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</si>
  <si>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</si>
  <si>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</si>
  <si>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</si>
  <si>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</si>
  <si>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</si>
  <si>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</si>
  <si>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</si>
  <si>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</si>
  <si>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</si>
  <si>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</si>
  <si>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кг</t>
  </si>
  <si>
    <t>17</t>
  </si>
  <si>
    <t>18</t>
  </si>
  <si>
    <t>литр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</si>
  <si>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</si>
  <si>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</si>
  <si>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</si>
  <si>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</si>
  <si>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</si>
  <si>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</si>
  <si>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</si>
  <si>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</si>
  <si>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</si>
  <si>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</si>
  <si>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</si>
  <si>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</si>
  <si>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</si>
  <si>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</si>
  <si>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</si>
  <si>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</si>
  <si>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</si>
  <si>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</si>
  <si>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</si>
  <si>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</si>
  <si>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</si>
  <si>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</si>
  <si>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</si>
  <si>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</si>
  <si>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</si>
  <si>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</si>
  <si>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</si>
  <si>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48</t>
  </si>
  <si>
    <t>49</t>
  </si>
  <si>
    <t>50</t>
  </si>
  <si>
    <t>51</t>
  </si>
  <si>
    <t>52</t>
  </si>
  <si>
    <t>55</t>
  </si>
  <si>
    <t>57</t>
  </si>
  <si>
    <t>58</t>
  </si>
  <si>
    <t>62</t>
  </si>
  <si>
    <t>65</t>
  </si>
  <si>
    <t>66</t>
  </si>
  <si>
    <t>67</t>
  </si>
  <si>
    <t>68</t>
  </si>
  <si>
    <t>69</t>
  </si>
  <si>
    <t>100</t>
  </si>
  <si>
    <t>тн</t>
  </si>
  <si>
    <t>150</t>
  </si>
  <si>
    <t>м2</t>
  </si>
  <si>
    <t>м</t>
  </si>
  <si>
    <t>шт</t>
  </si>
  <si>
    <t>т</t>
  </si>
  <si>
    <t>Гвозди</t>
  </si>
  <si>
    <t>Карбид</t>
  </si>
  <si>
    <t>комп</t>
  </si>
  <si>
    <t>Изолента</t>
  </si>
  <si>
    <t>Шланг кислородный</t>
  </si>
  <si>
    <t>л</t>
  </si>
  <si>
    <t>пар</t>
  </si>
  <si>
    <t>Ведро пластмассовое</t>
  </si>
  <si>
    <t>Водомерное стекло</t>
  </si>
  <si>
    <t>Вольтметр</t>
  </si>
  <si>
    <t>Нетканное полотно</t>
  </si>
  <si>
    <t>Сода кальцинированная</t>
  </si>
  <si>
    <t>Сода каустическая</t>
  </si>
  <si>
    <t>Кислород</t>
  </si>
  <si>
    <t>Веники</t>
  </si>
  <si>
    <t>Сифон</t>
  </si>
  <si>
    <t>пач</t>
  </si>
  <si>
    <t>Растворитель</t>
  </si>
  <si>
    <t>шт.</t>
  </si>
  <si>
    <t>Смеситель душевой</t>
  </si>
  <si>
    <t>Замок</t>
  </si>
  <si>
    <t>Герметик</t>
  </si>
  <si>
    <t>Саморезы</t>
  </si>
  <si>
    <t>Шт</t>
  </si>
  <si>
    <t>Эмаль белая</t>
  </si>
  <si>
    <t>Электроды</t>
  </si>
  <si>
    <t>Эмаль синяя</t>
  </si>
  <si>
    <t>Эмаль черная</t>
  </si>
  <si>
    <t>200</t>
  </si>
  <si>
    <t>300</t>
  </si>
  <si>
    <t>340</t>
  </si>
  <si>
    <t>компл.</t>
  </si>
  <si>
    <t>п/м</t>
  </si>
  <si>
    <t>Шт.</t>
  </si>
  <si>
    <t>46</t>
  </si>
  <si>
    <t>47</t>
  </si>
  <si>
    <t>53</t>
  </si>
  <si>
    <t>54</t>
  </si>
  <si>
    <t>56</t>
  </si>
  <si>
    <t>59</t>
  </si>
  <si>
    <t>60</t>
  </si>
  <si>
    <t>61</t>
  </si>
  <si>
    <t>63</t>
  </si>
  <si>
    <t>64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</si>
  <si>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</si>
  <si>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</si>
  <si>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</si>
  <si>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</si>
  <si>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</si>
  <si>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</si>
  <si>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</si>
  <si>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</si>
  <si>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</si>
  <si>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</si>
  <si>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</si>
  <si>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</si>
  <si>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</si>
  <si>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</si>
  <si>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</si>
  <si>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</si>
  <si>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</si>
  <si>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</si>
  <si>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</si>
  <si>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</si>
  <si>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</si>
  <si>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</si>
  <si>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</si>
  <si>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</si>
  <si>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</si>
  <si>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</si>
  <si>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</si>
  <si>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</si>
  <si>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</si>
  <si>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</si>
  <si>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</si>
  <si>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Лампа накаливания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</si>
  <si>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</si>
  <si>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</si>
  <si>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</si>
  <si>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</si>
  <si>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</si>
  <si>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</si>
  <si>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</si>
  <si>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</si>
  <si>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</si>
  <si>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</si>
  <si>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</si>
  <si>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</si>
  <si>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</si>
  <si>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</si>
  <si>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119</t>
  </si>
  <si>
    <t>120</t>
  </si>
  <si>
    <t>123</t>
  </si>
  <si>
    <t>124</t>
  </si>
  <si>
    <t>125</t>
  </si>
  <si>
    <t>126</t>
  </si>
  <si>
    <t>127</t>
  </si>
  <si>
    <t>128</t>
  </si>
  <si>
    <t>131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</si>
  <si>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</si>
  <si>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</si>
  <si>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</si>
  <si>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</si>
  <si>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</si>
  <si>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</si>
  <si>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</si>
  <si>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</si>
  <si>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</si>
  <si>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</si>
  <si>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</si>
  <si>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</si>
  <si>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</si>
  <si>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</si>
  <si>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</si>
  <si>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</si>
  <si>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</si>
  <si>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</si>
  <si>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</si>
  <si>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</si>
  <si>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</si>
  <si>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</si>
  <si>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</si>
  <si>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</si>
  <si>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</si>
  <si>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</si>
  <si>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</si>
  <si>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</si>
  <si>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Аккумулятор</t>
  </si>
  <si>
    <t>Уголь</t>
  </si>
  <si>
    <t xml:space="preserve">Масло </t>
  </si>
  <si>
    <t>М3</t>
  </si>
  <si>
    <t>Замок врезной</t>
  </si>
  <si>
    <t>Клей</t>
  </si>
  <si>
    <t>Липучка</t>
  </si>
  <si>
    <t>Тяговый хомут</t>
  </si>
  <si>
    <t>Колодка чугунная</t>
  </si>
  <si>
    <t>Клин тягового хомута</t>
  </si>
  <si>
    <t xml:space="preserve">Ареометр 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</si>
  <si>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</si>
  <si>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</si>
  <si>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</si>
  <si>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</si>
  <si>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</si>
  <si>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</si>
  <si>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</si>
  <si>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</si>
  <si>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</si>
  <si>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</si>
  <si>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</si>
  <si>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</si>
  <si>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</si>
  <si>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</si>
  <si>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</si>
  <si>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</si>
  <si>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</si>
  <si>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</si>
  <si>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</si>
  <si>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183</t>
  </si>
  <si>
    <t>184</t>
  </si>
  <si>
    <t>185</t>
  </si>
  <si>
    <t>187</t>
  </si>
  <si>
    <t>188</t>
  </si>
  <si>
    <t>189</t>
  </si>
  <si>
    <t>190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</si>
  <si>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</si>
  <si>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</si>
  <si>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</si>
  <si>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</si>
  <si>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</si>
  <si>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</si>
  <si>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</si>
  <si>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</si>
  <si>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</si>
  <si>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</si>
  <si>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</si>
  <si>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</si>
  <si>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236</t>
  </si>
  <si>
    <t>239</t>
  </si>
  <si>
    <t>241</t>
  </si>
  <si>
    <t>кг.</t>
  </si>
  <si>
    <t>Контакторы</t>
  </si>
  <si>
    <t>Автоматические выключатели</t>
  </si>
  <si>
    <t xml:space="preserve"> шт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</si>
  <si>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</si>
  <si>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</si>
  <si>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</si>
  <si>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</si>
  <si>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</si>
  <si>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</si>
  <si>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</si>
  <si>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</si>
  <si>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</si>
  <si>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</si>
  <si>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</si>
  <si>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</si>
  <si>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</si>
  <si>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</si>
  <si>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</si>
  <si>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</si>
  <si>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</si>
  <si>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</si>
  <si>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</si>
  <si>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</si>
  <si>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</si>
  <si>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</si>
  <si>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</si>
  <si>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</si>
  <si>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</si>
  <si>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</si>
  <si>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</si>
  <si>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</si>
  <si>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234</t>
  </si>
  <si>
    <t>235</t>
  </si>
  <si>
    <t>238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</si>
  <si>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</si>
  <si>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</si>
  <si>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</si>
  <si>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</si>
  <si>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</si>
  <si>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</si>
  <si>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</si>
  <si>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</si>
  <si>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</si>
  <si>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</si>
  <si>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</si>
  <si>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</si>
  <si>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</si>
  <si>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</si>
  <si>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</si>
  <si>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</si>
  <si>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</si>
  <si>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</si>
  <si>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</si>
  <si>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</si>
  <si>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</si>
  <si>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</si>
  <si>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</si>
  <si>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</si>
  <si>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</si>
  <si>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</si>
  <si>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</si>
  <si>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</si>
  <si>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</si>
  <si>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</si>
  <si>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</si>
  <si>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</si>
  <si>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</si>
  <si>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</si>
  <si>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</si>
  <si>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</si>
  <si>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</si>
  <si>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</si>
  <si>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</si>
  <si>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</si>
  <si>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</si>
  <si>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</si>
  <si>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</si>
  <si>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</si>
  <si>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286</t>
  </si>
  <si>
    <t>287</t>
  </si>
  <si>
    <t>288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</si>
  <si>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</si>
  <si>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</si>
  <si>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</si>
  <si>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</si>
  <si>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</si>
  <si>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</si>
  <si>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</si>
  <si>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</si>
  <si>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</si>
  <si>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</si>
  <si>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</si>
  <si>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</si>
  <si>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</si>
  <si>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</si>
  <si>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</si>
  <si>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</si>
  <si>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</si>
  <si>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</si>
  <si>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</si>
  <si>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</si>
  <si>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</si>
  <si>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</si>
  <si>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</si>
  <si>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</si>
  <si>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</si>
  <si>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</si>
  <si>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</si>
  <si>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</si>
  <si>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321</t>
  </si>
  <si>
    <t>322</t>
  </si>
  <si>
    <t>323</t>
  </si>
  <si>
    <t>324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</si>
  <si>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</si>
  <si>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</si>
  <si>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</si>
  <si>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</si>
  <si>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</si>
  <si>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</si>
  <si>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</si>
  <si>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</si>
  <si>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</si>
  <si>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</si>
  <si>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</si>
  <si>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</si>
  <si>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</si>
  <si>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341</t>
  </si>
  <si>
    <t>342</t>
  </si>
  <si>
    <t>343</t>
  </si>
  <si>
    <t>344</t>
  </si>
  <si>
    <t>346</t>
  </si>
  <si>
    <t>347</t>
  </si>
  <si>
    <t>348</t>
  </si>
  <si>
    <t>349</t>
  </si>
  <si>
    <t>350</t>
  </si>
  <si>
    <t>352</t>
  </si>
  <si>
    <t>354</t>
  </si>
  <si>
    <t>355</t>
  </si>
  <si>
    <t>356</t>
  </si>
  <si>
    <t>358</t>
  </si>
  <si>
    <t>1 квартал</t>
  </si>
  <si>
    <t>2 квартал</t>
  </si>
  <si>
    <t>3 квартал</t>
  </si>
  <si>
    <t>4 квартал</t>
  </si>
  <si>
    <t>рулон</t>
  </si>
  <si>
    <t>Линолеум</t>
  </si>
  <si>
    <t>Мебельная ручка</t>
  </si>
  <si>
    <t>Пломба свинцовая</t>
  </si>
  <si>
    <t>Полотно по металлу</t>
  </si>
  <si>
    <t>Шпингалет</t>
  </si>
  <si>
    <t>Масло ТСп-10</t>
  </si>
  <si>
    <t>Смазка ЛЗЦНИИ</t>
  </si>
  <si>
    <t>Защитные очки</t>
  </si>
  <si>
    <t xml:space="preserve">Приобретаемые на 2021 год
(количество) </t>
  </si>
  <si>
    <t>АО "Узтемирйулйуловчи":</t>
  </si>
  <si>
    <t>Винилискожа</t>
  </si>
  <si>
    <r>
      <t>М</t>
    </r>
    <r>
      <rPr>
        <vertAlign val="superscript"/>
        <sz val="14"/>
        <rFont val="Arial"/>
        <family val="2"/>
        <charset val="204"/>
      </rPr>
      <t>2</t>
    </r>
  </si>
  <si>
    <t>Дистанционная рамка для изготовления стеклопакета</t>
  </si>
  <si>
    <t>Ножовочное полотно по дереву</t>
  </si>
  <si>
    <t>Сетка нержавейка (для фильтра титана)</t>
  </si>
  <si>
    <t>Шкурка шлифовальная</t>
  </si>
  <si>
    <t>Болт м10х20</t>
  </si>
  <si>
    <t>Болт м10х40</t>
  </si>
  <si>
    <t>Болт м12х50</t>
  </si>
  <si>
    <t>Болт м8х40</t>
  </si>
  <si>
    <t>Болт м8х30</t>
  </si>
  <si>
    <t>Бумагодержатель никелированный</t>
  </si>
  <si>
    <t>Кран буксы</t>
  </si>
  <si>
    <t>Стеклопластик бежевый</t>
  </si>
  <si>
    <t>Тиокол</t>
  </si>
  <si>
    <t>Эмаль белая ПФ-115,</t>
  </si>
  <si>
    <t>Эмаль серая ПФ-115,</t>
  </si>
  <si>
    <t>Эмаль половой ПФ-115,</t>
  </si>
  <si>
    <t>Эмаль синяя ПФ-115,</t>
  </si>
  <si>
    <t>Эмаль чёрная ПФ-115,</t>
  </si>
  <si>
    <t>Эмаль серебристая</t>
  </si>
  <si>
    <t>Эмаль оранжевая</t>
  </si>
  <si>
    <t>Шнур асбестовый диаметром 8-10 мм</t>
  </si>
  <si>
    <t>Саморезы 4x10</t>
  </si>
  <si>
    <t>Винт с потайной головкой</t>
  </si>
  <si>
    <t>Винт 5x10,5х 15,6x10,6x15,6x20</t>
  </si>
  <si>
    <t>Гайки м10</t>
  </si>
  <si>
    <t>Гайки м12</t>
  </si>
  <si>
    <t>Гайки м5</t>
  </si>
  <si>
    <t>Гайки мб</t>
  </si>
  <si>
    <t>Гайки м8</t>
  </si>
  <si>
    <t>Печать оракуле:    Туалет</t>
  </si>
  <si>
    <t>Мусорный ящик</t>
  </si>
  <si>
    <t>Указатель Аварийный выход</t>
  </si>
  <si>
    <t>Указатель Не курить</t>
  </si>
  <si>
    <t>Указатель Место курения</t>
  </si>
  <si>
    <t>Указатель Дежурный проводник</t>
  </si>
  <si>
    <t>Указатель Купе проводник</t>
  </si>
  <si>
    <t>Листовая резина 4 мм</t>
  </si>
  <si>
    <t>Колосник котла ЦМО</t>
  </si>
  <si>
    <t>К-т</t>
  </si>
  <si>
    <t>ЦМК</t>
  </si>
  <si>
    <t>Фиксаторы затемнителя</t>
  </si>
  <si>
    <t>Сальниковая масленая набивка</t>
  </si>
  <si>
    <t>Резиновый уплотнитель</t>
  </si>
  <si>
    <t>Фанера</t>
  </si>
  <si>
    <t>Нержавеющая умывальная чаша</t>
  </si>
  <si>
    <t>Кухонная чугунная плита для вагона ресторана</t>
  </si>
  <si>
    <t>Электрод нержавеющий</t>
  </si>
  <si>
    <t>Электрод чугунный</t>
  </si>
  <si>
    <t>Вентили бронзовые 015</t>
  </si>
  <si>
    <t>Резиновые шланги 015, 0 20,0 32</t>
  </si>
  <si>
    <t>Вешалка настенная</t>
  </si>
  <si>
    <t>Краскопульт</t>
  </si>
  <si>
    <t>Замок для санитарной двери (НВС)</t>
  </si>
  <si>
    <t>Замок купейный (НВС)</t>
  </si>
  <si>
    <t>Горячий кран для титана</t>
  </si>
  <si>
    <t>Замок для служебного вагона</t>
  </si>
  <si>
    <t>Кран водозаборный</t>
  </si>
  <si>
    <t>Отстойник титана</t>
  </si>
  <si>
    <t>Барашки для смесителя</t>
  </si>
  <si>
    <t>Шпингалет дверей</t>
  </si>
  <si>
    <t>Ручной насос для котлов ЦМО</t>
  </si>
  <si>
    <t>Проволока сварочная 0 Змм</t>
  </si>
  <si>
    <t>Сифон для умывальника</t>
  </si>
  <si>
    <t>Шланг смесительный 1м (2 вида)</t>
  </si>
  <si>
    <t>Шланг смесительный 60см (2 вида)</t>
  </si>
  <si>
    <t>Кисть малярный-50 мм</t>
  </si>
  <si>
    <t>Кисть малярный-75 мм</t>
  </si>
  <si>
    <t>Валик малярный большой</t>
  </si>
  <si>
    <t>Валик малярный маленький</t>
  </si>
  <si>
    <t>Шелковый шпагат</t>
  </si>
  <si>
    <t>Термометр салона</t>
  </si>
  <si>
    <t>Гранатка смесителя</t>
  </si>
  <si>
    <t>Клапан унитаза</t>
  </si>
  <si>
    <t>Крышка унитаза</t>
  </si>
  <si>
    <t>Поплавок унитаза</t>
  </si>
  <si>
    <t>Шарошка</t>
  </si>
  <si>
    <t>Антиржавчина</t>
  </si>
  <si>
    <t>Нетканов. Полотно</t>
  </si>
  <si>
    <t>Гель Орзу</t>
  </si>
  <si>
    <t>Металлические щетки</t>
  </si>
  <si>
    <t>Пластмассовые щетки</t>
  </si>
  <si>
    <t>Кабель для ж.д.крана</t>
  </si>
  <si>
    <t>Ведра металлические</t>
  </si>
  <si>
    <t>Плавки вставок</t>
  </si>
  <si>
    <t>канифоль</t>
  </si>
  <si>
    <t>Тен для Эл.кипятильников НОВ, 54В</t>
  </si>
  <si>
    <t>Датчик СКНБ</t>
  </si>
  <si>
    <t>Предохранители</t>
  </si>
  <si>
    <t>Лампы ЛБ-20</t>
  </si>
  <si>
    <t>Лампа накал НОВ 15Вт карлик</t>
  </si>
  <si>
    <t>Компрессор</t>
  </si>
  <si>
    <t>Уплотнение компрессора</t>
  </si>
  <si>
    <t>Уплотнительное кольцо</t>
  </si>
  <si>
    <t>Открытый холодильный компрессор</t>
  </si>
  <si>
    <t>Припой серебряный с содержанием серебра ниже 30%</t>
  </si>
  <si>
    <t>Преобразователь</t>
  </si>
  <si>
    <t>Паяльный пост</t>
  </si>
  <si>
    <t>Блок БЭК</t>
  </si>
  <si>
    <t>Течеискатель</t>
  </si>
  <si>
    <t>Светофильтр красного цвета</t>
  </si>
  <si>
    <t>Хвостовая линза</t>
  </si>
  <si>
    <t>Циркулярный насос ЦМО и ЦМК</t>
  </si>
  <si>
    <t>Хладагент</t>
  </si>
  <si>
    <t>Карданный вал</t>
  </si>
  <si>
    <t>Карданные валы для ЦМО</t>
  </si>
  <si>
    <t>Пружина натяжного устройства</t>
  </si>
  <si>
    <t>Амперметр</t>
  </si>
  <si>
    <t>Патрон «Сван»</t>
  </si>
  <si>
    <t>Переключатель пакетный</t>
  </si>
  <si>
    <t>Подшипники</t>
  </si>
  <si>
    <t>Крестовина карданного вала ЦМО</t>
  </si>
  <si>
    <t>КабельКПхЗкт    4x16</t>
  </si>
  <si>
    <t>Провод ПВЗ*4</t>
  </si>
  <si>
    <t>Изолента ХБ; ПХВ</t>
  </si>
  <si>
    <t>Регуляторы громкости радио</t>
  </si>
  <si>
    <t>Радиодинамики 4w</t>
  </si>
  <si>
    <t>Микрофоны для селектора</t>
  </si>
  <si>
    <t>Селекторный. Усилитель Громкоговоритель</t>
  </si>
  <si>
    <t>Транзистор</t>
  </si>
  <si>
    <t>Головки для DVD, DLG</t>
  </si>
  <si>
    <t>Мониторы Superдля поезда «Шарк» SAMSUNG</t>
  </si>
  <si>
    <t>Автомагнитола с дисковым проигрывателем</t>
  </si>
  <si>
    <t>Ремень</t>
  </si>
  <si>
    <t>Модуль питания</t>
  </si>
  <si>
    <t>Модуль аналоговых входов</t>
  </si>
  <si>
    <t>Модуль дискретных выходов</t>
  </si>
  <si>
    <t>Для ремонта блоков КДН150-110 цирк. Насос</t>
  </si>
  <si>
    <t>Плафоны для светильника ЦМО</t>
  </si>
  <si>
    <t>Едкий калий</t>
  </si>
  <si>
    <t>Блоки вагонов</t>
  </si>
  <si>
    <t>Чехлы для генераторов, умформеров, двигатель компрессора</t>
  </si>
  <si>
    <t>Сальник 40x60</t>
  </si>
  <si>
    <t>Светодиодные лампы ЛБ-40</t>
  </si>
  <si>
    <t>Коммутаторная лампа 75 мА 48В</t>
  </si>
  <si>
    <t>Автомат АП 50 3МТ 50А</t>
  </si>
  <si>
    <t>ТЕКSAN 25А-32А однополюсные</t>
  </si>
  <si>
    <t>Пускатели ПМЕ-111</t>
  </si>
  <si>
    <t>Рубильники</t>
  </si>
  <si>
    <t>ВР-32-400А</t>
  </si>
  <si>
    <t>ВР-32-100А</t>
  </si>
  <si>
    <t>Предохранитель ПР2—УД-15-60А трубчатый</t>
  </si>
  <si>
    <t>Светильники -2х18 ЛЭД</t>
  </si>
  <si>
    <t>Светильники. 2х9 ЛЭД</t>
  </si>
  <si>
    <t xml:space="preserve">Электродвигатели </t>
  </si>
  <si>
    <t>Лампы ЛЭД трубчатая 18 W</t>
  </si>
  <si>
    <t>ЛЭД 5 W, 9 W, 12 W, 15W, Е-27W</t>
  </si>
  <si>
    <t>Лампы ЛЭД трубчатые 9 W</t>
  </si>
  <si>
    <t>Розетки двойные наружные, внутренние</t>
  </si>
  <si>
    <t>Розетки с заземлением  наружные</t>
  </si>
  <si>
    <t xml:space="preserve">Розетки с заземлением внутренние </t>
  </si>
  <si>
    <t>Вилка кондиционерная</t>
  </si>
  <si>
    <t>Коробка для автоматов «Тексан»</t>
  </si>
  <si>
    <t xml:space="preserve">Дизмасло </t>
  </si>
  <si>
    <t xml:space="preserve">Топливный фильтр, маслянный фильтр </t>
  </si>
  <si>
    <t>Выключатели внутренние</t>
  </si>
  <si>
    <t>Выключатели внутренние двойные</t>
  </si>
  <si>
    <t xml:space="preserve">Дроссель </t>
  </si>
  <si>
    <t xml:space="preserve">Наконечники на кабель </t>
  </si>
  <si>
    <t xml:space="preserve">Задвижка </t>
  </si>
  <si>
    <t>Кислород сжат.</t>
  </si>
  <si>
    <t>Масло  Мс -20(дизельное)</t>
  </si>
  <si>
    <t xml:space="preserve"> т</t>
  </si>
  <si>
    <t xml:space="preserve">Кабель </t>
  </si>
  <si>
    <t>электропровод</t>
  </si>
  <si>
    <t xml:space="preserve">Соеденительные шланги </t>
  </si>
  <si>
    <t xml:space="preserve">Круг шлифовочный </t>
  </si>
  <si>
    <t xml:space="preserve">Круг отрезной </t>
  </si>
  <si>
    <t xml:space="preserve">Автомат </t>
  </si>
  <si>
    <t>Солидол водоустойчивый</t>
  </si>
  <si>
    <t>Кольца резиновые на рукав ЭПТ</t>
  </si>
  <si>
    <t>Резиновые прокладки для разобщительного крана</t>
  </si>
  <si>
    <t>Втулки полемидные</t>
  </si>
  <si>
    <t>Втулка гасителя</t>
  </si>
  <si>
    <t>Машина пневмошлифовальная</t>
  </si>
  <si>
    <t>Колодка композиционная</t>
  </si>
  <si>
    <t>Выпускной клапан</t>
  </si>
  <si>
    <t>Круг абразивный 400x40x23</t>
  </si>
  <si>
    <t>Манжет тормозного цилиндра.</t>
  </si>
  <si>
    <t>Пружины буксовые</t>
  </si>
  <si>
    <t>Рукав с ЭПТ</t>
  </si>
  <si>
    <t>233</t>
  </si>
  <si>
    <t>Воздухораспределитель усл. № 292 и № 305</t>
  </si>
  <si>
    <t>Щетки металлические</t>
  </si>
  <si>
    <t>Мел школьный</t>
  </si>
  <si>
    <t>Колпачок фиксаторный</t>
  </si>
  <si>
    <t>Авторегулятор</t>
  </si>
  <si>
    <t>Чека для тормозного башмака</t>
  </si>
  <si>
    <t>Предохранительная скоба</t>
  </si>
  <si>
    <t>Пакетник поводка</t>
  </si>
  <si>
    <t>втулка шпинтонная</t>
  </si>
  <si>
    <t>втулка</t>
  </si>
  <si>
    <t>втулка Цапфы</t>
  </si>
  <si>
    <t>Вкладыш горизонтальногоскользуна</t>
  </si>
  <si>
    <t>сухари шпинтона</t>
  </si>
  <si>
    <t>колосник котла</t>
  </si>
  <si>
    <t>коробка скользуна</t>
  </si>
  <si>
    <t>наждачная бумага</t>
  </si>
  <si>
    <t>Ножочное полотно по металлу</t>
  </si>
  <si>
    <t>Металлическое кольцо</t>
  </si>
  <si>
    <t>Резиновое кольцо гасителя колебаний</t>
  </si>
  <si>
    <t>резиновая в втулка гасителя колебаний</t>
  </si>
  <si>
    <t>металлическая втулка</t>
  </si>
  <si>
    <t>Керосин или солярка</t>
  </si>
  <si>
    <t>сальник</t>
  </si>
  <si>
    <t>смеситель для душа</t>
  </si>
  <si>
    <t>смеситель ёлка</t>
  </si>
  <si>
    <t>Кран   сосковый</t>
  </si>
  <si>
    <t>Колба отстойника титана</t>
  </si>
  <si>
    <t>Поршень со штоком ручного насоса</t>
  </si>
  <si>
    <t>Ручной насос</t>
  </si>
  <si>
    <t>Диспенсер для жидкого мыло</t>
  </si>
  <si>
    <t>Мыльница металлич., никелированная</t>
  </si>
  <si>
    <t>Сифон гофра</t>
  </si>
  <si>
    <t>Резиновые рукава высокого давления</t>
  </si>
  <si>
    <t>Кувшинный механизм</t>
  </si>
  <si>
    <t>Пищевая сетка металлическая</t>
  </si>
  <si>
    <t>Барашки для вентилей</t>
  </si>
  <si>
    <t>Вентиль</t>
  </si>
  <si>
    <t>Вентил шаровой</t>
  </si>
  <si>
    <t>Багажная ручка</t>
  </si>
  <si>
    <t>Оконная ручка для форточки</t>
  </si>
  <si>
    <t>Шнур асбестовый</t>
  </si>
  <si>
    <t>Декоративная шайба</t>
  </si>
  <si>
    <t>Резина листовая 5мм</t>
  </si>
  <si>
    <t>Резина листовая Змм</t>
  </si>
  <si>
    <t>Технокартон 5мм</t>
  </si>
  <si>
    <t>Резина 2х слойная</t>
  </si>
  <si>
    <t>Резина Зхслойная</t>
  </si>
  <si>
    <t>285</t>
  </si>
  <si>
    <t>Чехол купейный верхный</t>
  </si>
  <si>
    <t>Чехол бок.ниж.полки</t>
  </si>
  <si>
    <t>289</t>
  </si>
  <si>
    <t>чехол бок.верх.полки</t>
  </si>
  <si>
    <t>290</t>
  </si>
  <si>
    <t>Зеркало</t>
  </si>
  <si>
    <t>кв/м</t>
  </si>
  <si>
    <t>Стекло 4мм</t>
  </si>
  <si>
    <t>Стекло мерное</t>
  </si>
  <si>
    <t>Скоба степлера</t>
  </si>
  <si>
    <r>
      <t>M</t>
    </r>
    <r>
      <rPr>
        <vertAlign val="superscript"/>
        <sz val="14"/>
        <rFont val="Arial"/>
        <family val="2"/>
        <charset val="204"/>
      </rPr>
      <t>J</t>
    </r>
  </si>
  <si>
    <t>Розетка внутренняя</t>
  </si>
  <si>
    <t>Выключатели наруж.</t>
  </si>
  <si>
    <t>Выключатели автоматические</t>
  </si>
  <si>
    <t>Герметик прозрачный</t>
  </si>
  <si>
    <t>Лампа дневная</t>
  </si>
  <si>
    <t>Плафон 113мм ЦМК</t>
  </si>
  <si>
    <t>Плафон квадрат ЦМО</t>
  </si>
  <si>
    <t>Блок БРЧ</t>
  </si>
  <si>
    <t>Блок РНГ</t>
  </si>
  <si>
    <t>Блок БЗ</t>
  </si>
  <si>
    <t>Блок БУЗ</t>
  </si>
  <si>
    <t>Светофильтр хвостовой</t>
  </si>
  <si>
    <t>Пружина пукалка</t>
  </si>
  <si>
    <t>Пружина нусригель</t>
  </si>
  <si>
    <t>Пружина замка</t>
  </si>
  <si>
    <t>ручка для замка комплект</t>
  </si>
  <si>
    <t>Секретка замка глухой</t>
  </si>
  <si>
    <t>Замок врезной/накладной</t>
  </si>
  <si>
    <t>Замок проходной двери</t>
  </si>
  <si>
    <t>Замок раздвижной двери</t>
  </si>
  <si>
    <t>Пакля кенафная</t>
  </si>
  <si>
    <t>Провод для пломбирования</t>
  </si>
  <si>
    <t>Крестовина</t>
  </si>
  <si>
    <t>Крестовина ЗИЛ</t>
  </si>
  <si>
    <t>Пускорегулирующее устройство 54</t>
  </si>
  <si>
    <t>Пускорегулирующее устройство 110</t>
  </si>
  <si>
    <t>Шланг соединительный</t>
  </si>
  <si>
    <t>Навесные замки</t>
  </si>
  <si>
    <t>Замок туалетной двери</t>
  </si>
  <si>
    <t>Замок купейной двери</t>
  </si>
  <si>
    <t>Прут круглый</t>
  </si>
  <si>
    <t>345</t>
  </si>
  <si>
    <t>Тиски</t>
  </si>
  <si>
    <t>Кольцо резиновое разоб.кран.</t>
  </si>
  <si>
    <t>Сверло алмазное</t>
  </si>
  <si>
    <t>Метчик для резьбы</t>
  </si>
  <si>
    <t>Гайка Мб</t>
  </si>
  <si>
    <t>Гайка М8</t>
  </si>
  <si>
    <t>Гайка М5</t>
  </si>
  <si>
    <t>Болт М 8x40</t>
  </si>
  <si>
    <t>Болт М 8x70</t>
  </si>
  <si>
    <t>Сварочный держак</t>
  </si>
  <si>
    <t>Дрель аккумуляторная</t>
  </si>
  <si>
    <t>Ручная циркуляционная пила</t>
  </si>
  <si>
    <t>Стекла светофильтров для масок</t>
  </si>
  <si>
    <t>Зажим для сварщика</t>
  </si>
  <si>
    <t>Резиновые перчатки</t>
  </si>
  <si>
    <t>363</t>
  </si>
  <si>
    <t>364</t>
  </si>
  <si>
    <t>Эмаль серая</t>
  </si>
  <si>
    <t>365</t>
  </si>
  <si>
    <t>367</t>
  </si>
  <si>
    <t>Сиккатив</t>
  </si>
  <si>
    <t>Автосцепка СА-3</t>
  </si>
  <si>
    <t>369</t>
  </si>
  <si>
    <t>Пружина центр Подвешивания № 101</t>
  </si>
  <si>
    <t>370</t>
  </si>
  <si>
    <t>Пружина центр. Подвешивания № 102</t>
  </si>
  <si>
    <t>371</t>
  </si>
  <si>
    <t>Пружина центр. Подвешивания № 103</t>
  </si>
  <si>
    <t>372</t>
  </si>
  <si>
    <t>Пружина надбуксова ЦМК/ЦМО</t>
  </si>
  <si>
    <t>373</t>
  </si>
  <si>
    <t>374</t>
  </si>
  <si>
    <t>Фрикционный аппарат</t>
  </si>
  <si>
    <t>375</t>
  </si>
  <si>
    <t>376</t>
  </si>
  <si>
    <t>Резиновое суфле</t>
  </si>
  <si>
    <t>377</t>
  </si>
  <si>
    <t>Колёсная пара с реуктором от ср.части оси</t>
  </si>
  <si>
    <t>378</t>
  </si>
  <si>
    <t>колёсная пара</t>
  </si>
  <si>
    <t>379</t>
  </si>
  <si>
    <t>Редуктор ТРКП</t>
  </si>
  <si>
    <t>380</t>
  </si>
  <si>
    <t>Редуктор ТК-2</t>
  </si>
  <si>
    <t>381</t>
  </si>
  <si>
    <t>382</t>
  </si>
  <si>
    <t>Шкив ведомый ТРКП</t>
  </si>
  <si>
    <t>Шкиф ведомый ТК-2</t>
  </si>
  <si>
    <t>385</t>
  </si>
  <si>
    <t>386</t>
  </si>
  <si>
    <t>Масло И-20</t>
  </si>
  <si>
    <t>387</t>
  </si>
  <si>
    <t>Смазка ЖТ-79</t>
  </si>
  <si>
    <t>389</t>
  </si>
  <si>
    <t>Гаситель колебаний</t>
  </si>
  <si>
    <t>390</t>
  </si>
  <si>
    <t>Ткань цветная для постельного белья</t>
  </si>
  <si>
    <t>391</t>
  </si>
  <si>
    <t>Ткань диагональ белая для скатертей</t>
  </si>
  <si>
    <t>392</t>
  </si>
  <si>
    <t>Ткань вафельная</t>
  </si>
  <si>
    <t>393</t>
  </si>
  <si>
    <t>Ткань тик матрас для чехлов матрасов и матрасовок</t>
  </si>
  <si>
    <t>394</t>
  </si>
  <si>
    <t>Ткань шелк белая для полуштор</t>
  </si>
  <si>
    <t>395</t>
  </si>
  <si>
    <t>Полотенце махров.</t>
  </si>
  <si>
    <t>396</t>
  </si>
  <si>
    <t>397</t>
  </si>
  <si>
    <t>Уголь марки "Д" (0-300)</t>
  </si>
  <si>
    <t>Кран шаровой</t>
  </si>
  <si>
    <t>Смеситель настенный</t>
  </si>
  <si>
    <t>Смеситель для мойки</t>
  </si>
  <si>
    <t>Стоп кран</t>
  </si>
  <si>
    <t>Питьевой кран</t>
  </si>
  <si>
    <t>Раковина фарфоровая</t>
  </si>
  <si>
    <t>Зеркало раз (600x350)</t>
  </si>
  <si>
    <t>Зеркало раз (450x650)</t>
  </si>
  <si>
    <t>Ось редукторная РУ-1Ш № 875.16.002 ГОСТ 22780-93</t>
  </si>
  <si>
    <t>Колесо цельнокатанное Ø 957мм ГОСТ 10791-2011 П</t>
  </si>
  <si>
    <t xml:space="preserve">Буксовый комплект (корпус буксы, 4-х болтовая крепительная и 4-х болтовая смотровая крышки, болты) (для пас. ваг.) </t>
  </si>
  <si>
    <t>Текстропно-карданный привод (ТК-2)</t>
  </si>
  <si>
    <t>Текстропно-карданный привод (ТК-3)</t>
  </si>
  <si>
    <t>Компрессор МАБ-2 в сборе (комплект)</t>
  </si>
  <si>
    <t xml:space="preserve">Ремкомплект компрессора МАБ-2 </t>
  </si>
  <si>
    <t>Карданный вал ТРКП с болтовым креплением</t>
  </si>
  <si>
    <t>Аккумуляторные батареи щелочные 40 FL 350                             (86 штук в 1 комплекте) с перемычками</t>
  </si>
  <si>
    <t>Двухшарнирный карданный вал 4696-63 02/02 (большой производство Германия)</t>
  </si>
  <si>
    <t>Соединительная рукава 369А в сборе</t>
  </si>
  <si>
    <t>Открытый холодильный компрессор VSK</t>
  </si>
  <si>
    <t>Преобразователь постоянного тока для питания кондиционера воздуха (УКВ) 110V/220V, 50Hz, IP65</t>
  </si>
  <si>
    <t>Преобразователь электроэнергии (6кВт) 110В/220В</t>
  </si>
  <si>
    <t>Блок (пульт управления) БУЭК</t>
  </si>
  <si>
    <t>Блок (пульт управления) МЗ</t>
  </si>
  <si>
    <t>Блок (пульт управления) МГ</t>
  </si>
  <si>
    <t>Циркуляционный насос 110В  ЭЦН-04-40-110</t>
  </si>
  <si>
    <t>Циркуляционный насос ЦМО-НЦ54</t>
  </si>
  <si>
    <t>Блок (пульт управления) РНГ для ЦМО</t>
  </si>
  <si>
    <t>Блок (пульт управления) РНГ для ЦМК</t>
  </si>
  <si>
    <t>Диоды ВЛ-200</t>
  </si>
  <si>
    <t>Поршень компрессора МАБ 2  Ø 79,94</t>
  </si>
  <si>
    <t>Пакетный переключатель 16А 2А2</t>
  </si>
  <si>
    <t>Главный пакетник тип TGL35794 500B 127A</t>
  </si>
  <si>
    <t>Монитор тип ТРС-1270НС1 BE</t>
  </si>
  <si>
    <t>Малый блок в сборе,со шлицев. вал. ДМИ-44.00.000СБ (ДМИ-редуктор)</t>
  </si>
  <si>
    <t>Подшипник 32044</t>
  </si>
  <si>
    <t>Колесо зубчатое АВР1.00.00.003 (ДМИ редуктор)</t>
  </si>
  <si>
    <t>Позиция (Ящик ПЧ) А1–Система управления инвертором СМПК. 468332.034-01 </t>
  </si>
  <si>
    <t xml:space="preserve">Позиция (Ящик ПЧ) А2–Блок инвертор ЭСЭ0110.00.00.000-03                                </t>
  </si>
  <si>
    <t>Позиция (Ящик ПЧ) А3,А4,А5–Драйвер ДТИ-1/12 СМПК.468741.002</t>
  </si>
  <si>
    <t xml:space="preserve">Позиция (Ящик ПЧ) А7–Датчик температуры СМПК.468189.000                             </t>
  </si>
  <si>
    <t xml:space="preserve">Позиция (Ящик ПЧ) А9–Вторичный источник питания СМПК. 436634.004            </t>
  </si>
  <si>
    <t xml:space="preserve">Позиция (Ящик ПЧ) А10–Драйвер ДТИ-6/12 СМПК.468741.001            </t>
  </si>
  <si>
    <t>Позиция (Ящик ПЧ) А11–Плата резисторов блока защиты СМПК.468355.002</t>
  </si>
  <si>
    <t xml:space="preserve">Позиция (Ящик ПЧ) А17–Система управления ППН СМПК.468332.001                   </t>
  </si>
  <si>
    <t xml:space="preserve">Позиция (Ящик ПЧ) А18–Блок защиты СМПК.468243.000-03                                      </t>
  </si>
  <si>
    <t xml:space="preserve">Позиция (Ящик ПЧ)А19–Блок датчиков  тока СМПК.411133.000                               </t>
  </si>
  <si>
    <t xml:space="preserve">Позиция (Ящик ПЧ) А20–Плата распределительная СМПК. 687229.007                    </t>
  </si>
  <si>
    <t xml:space="preserve">Позиция (Ящик ПЧ) А22–Блок коммутации 2-го канала СМПК.685184.000              </t>
  </si>
  <si>
    <t xml:space="preserve">Позиция (Ящик ПЧ) VT1,VT2,VT3-IGBT модуль SKM 145GB 128DN                  </t>
  </si>
  <si>
    <t xml:space="preserve">Позиция (Ящик ПЧ) VT4,VT5,VT6-IGBT модуль SKM 75GB 128DN                  </t>
  </si>
  <si>
    <t xml:space="preserve">Гидравлические гасители колебаний </t>
  </si>
  <si>
    <t>Перчатки одноразовые</t>
  </si>
  <si>
    <t>Маски KN95</t>
  </si>
  <si>
    <t>Комбинезон защтный</t>
  </si>
  <si>
    <t>Бумажное полотенце</t>
  </si>
  <si>
    <t>Полиэтиленовые пакеты для мусора</t>
  </si>
  <si>
    <t>Освежители воздуха</t>
  </si>
  <si>
    <t>Ведро оцинкованное</t>
  </si>
  <si>
    <t>Биохлор</t>
  </si>
  <si>
    <t>Савок</t>
  </si>
  <si>
    <t>Гель для мытья посуды</t>
  </si>
  <si>
    <t>Губка из пенополиуретана</t>
  </si>
  <si>
    <t>Нескользящая салфетка</t>
  </si>
  <si>
    <t>Гигиенический пакет</t>
  </si>
  <si>
    <t>Саморезы 4х16;</t>
  </si>
  <si>
    <t>Саморезы 4х20</t>
  </si>
  <si>
    <t>Саморезы 4x30;</t>
  </si>
  <si>
    <t>Саморезы 4x40;</t>
  </si>
  <si>
    <t>Саморезы 4x50</t>
  </si>
  <si>
    <t>Саморезы 4x70</t>
  </si>
  <si>
    <t>Вентили бронзовые 0 20</t>
  </si>
  <si>
    <t>Вентили бронзовые 0 25</t>
  </si>
  <si>
    <t>Вентили бронзовые 0 32</t>
  </si>
  <si>
    <t>Лампы ЛБ-40</t>
  </si>
  <si>
    <t>Лампы ЛД-36</t>
  </si>
  <si>
    <t>Лампы 21W</t>
  </si>
  <si>
    <t>Лампы ЛБ-32\У</t>
  </si>
  <si>
    <t>Лампы Лампы ЛД-18</t>
  </si>
  <si>
    <t>Лампа накал НОВ 40Вт</t>
  </si>
  <si>
    <t>Лампа накал НОВ 25Вт</t>
  </si>
  <si>
    <t>комлект</t>
  </si>
  <si>
    <t>Автомат АЕ 2056 50А</t>
  </si>
  <si>
    <t>Автомат АЕ 2056 100А</t>
  </si>
  <si>
    <t>Автомат АЕ 2056 160А</t>
  </si>
  <si>
    <t>Автомат АЕ 1031 25А</t>
  </si>
  <si>
    <t>Автомат АЕ 2066 250А</t>
  </si>
  <si>
    <t>Пускатели ПМЕ-211,222,232</t>
  </si>
  <si>
    <t>Пускатели ПМА-4100</t>
  </si>
  <si>
    <t>Пускатели ПМА 5100</t>
  </si>
  <si>
    <t>Автошпаклевка</t>
  </si>
  <si>
    <t>Металлическая щётка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</si>
</sst>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  <font>
      <vertAlign val="superscript"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4" fillId="0" borderId="0" applyFont="0" applyFill="0" applyBorder="0" applyAlignment="0" applyProtection="0"/>
    <xf numFmtId="0" fontId="15" fillId="0" borderId="0" applyNumberFormat="0" applyFill="0" applyProtection="0"/>
    <xf numFmtId="0" fontId="16" fillId="0" borderId="0"/>
  </cellStyleXfs>
  <cellXfs count="43">
    <xf numFmtId="0" fontId="0" fillId="0" borderId="0" xfId="0"/>
    <xf numFmtId="0" fontId="9" fillId="2" borderId="1" xfId="18" applyFont="1" applyFill="1" applyBorder="1" applyAlignment="1">
      <alignment horizontal="center" vertical="center"/>
    </xf>
    <xf numFmtId="49" fontId="8" fillId="2" borderId="1" xfId="18" applyNumberFormat="1" applyFont="1" applyFill="1" applyBorder="1" applyAlignment="1">
      <alignment horizontal="center" vertical="center"/>
    </xf>
    <xf numFmtId="3" fontId="8" fillId="2" borderId="1" xfId="18" applyNumberFormat="1" applyFont="1" applyFill="1" applyBorder="1" applyAlignment="1">
      <alignment horizontal="center" vertical="center"/>
    </xf>
    <xf numFmtId="3" fontId="9" fillId="2" borderId="1" xfId="18" applyNumberFormat="1" applyFont="1" applyFill="1" applyBorder="1" applyAlignment="1">
      <alignment horizontal="center" vertical="center" wrapText="1"/>
    </xf>
    <xf numFmtId="1" fontId="8" fillId="2" borderId="1" xfId="8" applyNumberFormat="1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8" applyNumberFormat="1" applyFont="1" applyFill="1" applyBorder="1" applyAlignment="1">
      <alignment horizontal="center" vertical="center"/>
    </xf>
    <xf numFmtId="3" fontId="9" fillId="0" borderId="1" xfId="18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11" fillId="3" borderId="1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vertical="center"/>
    </xf>
    <xf numFmtId="0" fontId="11" fillId="2" borderId="1" xfId="8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18" applyNumberFormat="1" applyFont="1" applyFill="1" applyBorder="1" applyAlignment="1">
      <alignment horizontal="center" vertical="center" wrapText="1"/>
    </xf>
    <xf numFmtId="0" fontId="13" fillId="2" borderId="1" xfId="18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left" vertical="center" wrapText="1"/>
    </xf>
    <xf numFmtId="3" fontId="8" fillId="2" borderId="1" xfId="8" applyNumberFormat="1" applyFont="1" applyFill="1" applyBorder="1" applyAlignment="1">
      <alignment horizontal="center" vertical="center" wrapText="1"/>
    </xf>
    <xf numFmtId="166" fontId="9" fillId="0" borderId="1" xfId="8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1" fillId="0" borderId="1" xfId="18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12" fillId="2" borderId="1" xfId="8" applyNumberFormat="1" applyFont="1" applyFill="1" applyBorder="1" applyAlignment="1">
      <alignment vertical="center"/>
    </xf>
    <xf numFmtId="0" fontId="12" fillId="2" borderId="1" xfId="8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left" vertical="center"/>
    </xf>
    <xf numFmtId="0" fontId="7" fillId="3" borderId="1" xfId="8" applyFont="1" applyFill="1" applyBorder="1" applyAlignment="1">
      <alignment horizontal="center" vertical="center" wrapText="1"/>
    </xf>
    <xf numFmtId="1" fontId="11" fillId="2" borderId="1" xfId="8" applyNumberFormat="1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0" fillId="3" borderId="1" xfId="18" applyFont="1" applyFill="1" applyBorder="1" applyAlignment="1">
      <alignment horizontal="center" vertical="center" wrapText="1"/>
    </xf>
    <xf numFmtId="0" fontId="11" fillId="3" borderId="1" xfId="18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49"/>
  <sheetViews>
    <sheetView tabSelected="1" view="pageBreakPreview" topLeftCell="B1" zoomScaleNormal="70" zoomScaleSheetLayoutView="100" workbookViewId="0">
      <selection activeCell="F11" sqref="F11"/>
    </sheetView>
  </sheetViews>
  <sheetFormatPr defaultColWidth="8.85546875" defaultRowHeight="15.75" x14ac:dyDescent="0.25"/>
  <cols>
    <col min="1" max="1" width="11.28515625" style="35" hidden="1" customWidth="1"/>
    <col min="2" max="2" width="50" style="20" customWidth="1"/>
    <col min="3" max="3" width="17" style="36" customWidth="1"/>
    <col min="4" max="4" width="23.85546875" style="37" customWidth="1"/>
    <col min="5" max="8" width="23.28515625" style="36" customWidth="1"/>
    <col min="9" max="16384" width="8.85546875" style="20"/>
  </cols>
  <sheetData>
    <row r="1" spans="1:8" ht="30.6" customHeight="1" x14ac:dyDescent="0.25">
      <c r="A1" s="39" t="s">
        <v>0</v>
      </c>
      <c r="B1" s="40" t="s">
        <v>1</v>
      </c>
      <c r="C1" s="40" t="s">
        <v>2</v>
      </c>
      <c r="D1" s="40" t="s">
        <v>409</v>
      </c>
      <c r="E1" s="40" t="s">
        <v>11</v>
      </c>
      <c r="F1" s="40"/>
      <c r="G1" s="40"/>
      <c r="H1" s="40"/>
    </row>
    <row r="2" spans="1:8" ht="36" customHeight="1" x14ac:dyDescent="0.25">
      <c r="A2" s="39"/>
      <c r="B2" s="40"/>
      <c r="C2" s="40"/>
      <c r="D2" s="40"/>
      <c r="E2" s="19" t="s">
        <v>396</v>
      </c>
      <c r="F2" s="19" t="s">
        <v>397</v>
      </c>
      <c r="G2" s="19" t="s">
        <v>398</v>
      </c>
      <c r="H2" s="19" t="s">
        <v>399</v>
      </c>
    </row>
    <row r="3" spans="1:8" ht="51" customHeight="1" x14ac:dyDescent="0.25">
      <c r="A3" s="39"/>
      <c r="B3" s="40"/>
      <c r="C3" s="40"/>
      <c r="D3" s="40"/>
      <c r="E3" s="19" t="s">
        <v>3</v>
      </c>
      <c r="F3" s="19" t="s">
        <v>3</v>
      </c>
      <c r="G3" s="19" t="s">
        <v>3</v>
      </c>
      <c r="H3" s="19" t="s">
        <v>3</v>
      </c>
    </row>
    <row r="4" spans="1:8" ht="52.5" customHeight="1" x14ac:dyDescent="0.25">
      <c r="A4" s="38" t="s">
        <v>410</v>
      </c>
      <c r="B4" s="38"/>
      <c r="C4" s="38"/>
      <c r="D4" s="38"/>
      <c r="E4" s="38"/>
      <c r="F4" s="38"/>
      <c r="G4" s="38"/>
      <c r="H4" s="38"/>
    </row>
    <row r="5" spans="1:8" ht="40.15" customHeight="1" x14ac:dyDescent="0.25">
      <c r="A5" s="5">
        <v>1</v>
      </c>
      <c r="B5" s="18" t="s">
        <v>4</v>
      </c>
      <c r="C5" s="19"/>
      <c r="D5" s="21"/>
      <c r="E5" s="19"/>
      <c r="F5" s="19"/>
      <c r="G5" s="19"/>
      <c r="H5" s="19"/>
    </row>
    <row r="6" spans="1:8" s="24" customFormat="1" ht="40.15" customHeight="1" x14ac:dyDescent="0.25">
      <c r="A6" s="2" t="s">
        <v>8</v>
      </c>
      <c r="B6" s="10" t="s">
        <v>534</v>
      </c>
      <c r="C6" s="6" t="s">
        <v>74</v>
      </c>
      <c r="D6" s="22">
        <v>10</v>
      </c>
      <c r="E6" s="23">
        <f t="shared" ref="E6:E38" si="0">D6*0.2</f>
        <v>2</v>
      </c>
      <c r="F6" s="13">
        <f t="shared" ref="F6:F38" si="1">D6*0.4</f>
        <v>4</v>
      </c>
      <c r="G6" s="13">
        <f t="shared" ref="G6:G38" si="2">D6*0.35</f>
        <v>3.5</v>
      </c>
      <c r="H6" s="23">
        <f t="shared" ref="H6:H38" si="3">D6-E6-F6-G6</f>
        <v>0.5</v>
      </c>
    </row>
    <row r="7" spans="1:8" s="24" customFormat="1" ht="40.15" customHeight="1" x14ac:dyDescent="0.25">
      <c r="A7" s="2" t="s">
        <v>5</v>
      </c>
      <c r="B7" s="10" t="s">
        <v>580</v>
      </c>
      <c r="C7" s="6" t="s">
        <v>74</v>
      </c>
      <c r="D7" s="22">
        <v>30</v>
      </c>
      <c r="E7" s="23">
        <f t="shared" si="0"/>
        <v>6</v>
      </c>
      <c r="F7" s="13">
        <f t="shared" si="1"/>
        <v>12</v>
      </c>
      <c r="G7" s="13">
        <f t="shared" si="2"/>
        <v>10.5</v>
      </c>
      <c r="H7" s="23">
        <f t="shared" si="3"/>
        <v>1.5</v>
      </c>
    </row>
    <row r="8" spans="1:8" s="24" customFormat="1" ht="40.15" customHeight="1" x14ac:dyDescent="0.25">
      <c r="A8" s="2" t="s">
        <v>9</v>
      </c>
      <c r="B8" s="10" t="s">
        <v>840</v>
      </c>
      <c r="C8" s="6" t="s">
        <v>99</v>
      </c>
      <c r="D8" s="22">
        <v>20</v>
      </c>
      <c r="E8" s="23">
        <f t="shared" si="0"/>
        <v>4</v>
      </c>
      <c r="F8" s="13">
        <f t="shared" si="1"/>
        <v>8</v>
      </c>
      <c r="G8" s="13">
        <f t="shared" si="2"/>
        <v>7</v>
      </c>
      <c r="H8" s="23">
        <f t="shared" si="3"/>
        <v>1</v>
      </c>
    </row>
    <row r="9" spans="1:8" s="24" customFormat="1" ht="40.15" customHeight="1" x14ac:dyDescent="0.25">
      <c r="A9" s="2" t="s">
        <v>6</v>
      </c>
      <c r="B9" s="10" t="s">
        <v>838</v>
      </c>
      <c r="C9" s="6" t="s">
        <v>99</v>
      </c>
      <c r="D9" s="22">
        <v>6</v>
      </c>
      <c r="E9" s="23">
        <f t="shared" si="0"/>
        <v>1.2000000000000002</v>
      </c>
      <c r="F9" s="13">
        <f t="shared" si="1"/>
        <v>2.4000000000000004</v>
      </c>
      <c r="G9" s="13">
        <f t="shared" si="2"/>
        <v>2.0999999999999996</v>
      </c>
      <c r="H9" s="23"/>
    </row>
    <row r="10" spans="1:8" s="24" customFormat="1" ht="40.15" customHeight="1" x14ac:dyDescent="0.25">
      <c r="A10" s="2" t="s">
        <v>12</v>
      </c>
      <c r="B10" s="10" t="s">
        <v>839</v>
      </c>
      <c r="C10" s="6" t="s">
        <v>99</v>
      </c>
      <c r="D10" s="22">
        <v>10</v>
      </c>
      <c r="E10" s="23">
        <f t="shared" si="0"/>
        <v>2</v>
      </c>
      <c r="F10" s="13">
        <f t="shared" si="1"/>
        <v>4</v>
      </c>
      <c r="G10" s="13">
        <f t="shared" si="2"/>
        <v>3.5</v>
      </c>
      <c r="H10" s="23">
        <f t="shared" si="3"/>
        <v>0.5</v>
      </c>
    </row>
    <row r="11" spans="1:8" s="24" customFormat="1" ht="40.15" customHeight="1" x14ac:dyDescent="0.25">
      <c r="A11" s="2" t="s">
        <v>13</v>
      </c>
      <c r="B11" s="10" t="s">
        <v>837</v>
      </c>
      <c r="C11" s="6" t="s">
        <v>99</v>
      </c>
      <c r="D11" s="22">
        <v>5</v>
      </c>
      <c r="E11" s="23">
        <f t="shared" si="0"/>
        <v>1</v>
      </c>
      <c r="F11" s="13">
        <f t="shared" si="1"/>
        <v>2</v>
      </c>
      <c r="G11" s="13">
        <f t="shared" si="2"/>
        <v>1.75</v>
      </c>
      <c r="H11" s="23"/>
    </row>
    <row r="12" spans="1:8" s="24" customFormat="1" ht="40.15" customHeight="1" x14ac:dyDescent="0.25">
      <c r="A12" s="2" t="s">
        <v>14</v>
      </c>
      <c r="B12" s="10" t="s">
        <v>841</v>
      </c>
      <c r="C12" s="6" t="s">
        <v>99</v>
      </c>
      <c r="D12" s="22">
        <v>3</v>
      </c>
      <c r="E12" s="23">
        <f t="shared" si="0"/>
        <v>0.60000000000000009</v>
      </c>
      <c r="F12" s="13">
        <f t="shared" si="1"/>
        <v>1.2000000000000002</v>
      </c>
      <c r="G12" s="13">
        <f t="shared" si="2"/>
        <v>1.0499999999999998</v>
      </c>
      <c r="H12" s="23"/>
    </row>
    <row r="13" spans="1:8" s="24" customFormat="1" ht="40.15" customHeight="1" x14ac:dyDescent="0.25">
      <c r="A13" s="2" t="s">
        <v>15</v>
      </c>
      <c r="B13" s="10" t="s">
        <v>547</v>
      </c>
      <c r="C13" s="6" t="s">
        <v>99</v>
      </c>
      <c r="D13" s="22">
        <v>5</v>
      </c>
      <c r="E13" s="23">
        <f t="shared" si="0"/>
        <v>1</v>
      </c>
      <c r="F13" s="13">
        <f t="shared" si="1"/>
        <v>2</v>
      </c>
      <c r="G13" s="13">
        <f t="shared" si="2"/>
        <v>1.75</v>
      </c>
      <c r="H13" s="23"/>
    </row>
    <row r="14" spans="1:8" s="24" customFormat="1" ht="40.15" customHeight="1" x14ac:dyDescent="0.25">
      <c r="A14" s="2" t="s">
        <v>16</v>
      </c>
      <c r="B14" s="10" t="s">
        <v>257</v>
      </c>
      <c r="C14" s="6" t="s">
        <v>74</v>
      </c>
      <c r="D14" s="22">
        <v>70</v>
      </c>
      <c r="E14" s="23">
        <f t="shared" si="0"/>
        <v>14</v>
      </c>
      <c r="F14" s="13">
        <f t="shared" si="1"/>
        <v>28</v>
      </c>
      <c r="G14" s="13">
        <f t="shared" si="2"/>
        <v>24.5</v>
      </c>
      <c r="H14" s="23">
        <f t="shared" si="3"/>
        <v>3.5</v>
      </c>
    </row>
    <row r="15" spans="1:8" s="24" customFormat="1" ht="40.15" customHeight="1" x14ac:dyDescent="0.25">
      <c r="A15" s="2" t="s">
        <v>17</v>
      </c>
      <c r="B15" s="10" t="s">
        <v>598</v>
      </c>
      <c r="C15" s="6" t="s">
        <v>99</v>
      </c>
      <c r="D15" s="22">
        <v>50</v>
      </c>
      <c r="E15" s="23">
        <f t="shared" si="0"/>
        <v>10</v>
      </c>
      <c r="F15" s="13">
        <f t="shared" si="1"/>
        <v>20</v>
      </c>
      <c r="G15" s="13">
        <f t="shared" si="2"/>
        <v>17.5</v>
      </c>
      <c r="H15" s="23">
        <f t="shared" si="3"/>
        <v>2.5</v>
      </c>
    </row>
    <row r="16" spans="1:8" s="24" customFormat="1" ht="40.15" customHeight="1" x14ac:dyDescent="0.25">
      <c r="A16" s="2" t="s">
        <v>18</v>
      </c>
      <c r="B16" s="10" t="s">
        <v>706</v>
      </c>
      <c r="C16" s="6" t="s">
        <v>74</v>
      </c>
      <c r="D16" s="22">
        <v>20</v>
      </c>
      <c r="E16" s="23">
        <f t="shared" si="0"/>
        <v>4</v>
      </c>
      <c r="F16" s="13">
        <f t="shared" si="1"/>
        <v>8</v>
      </c>
      <c r="G16" s="13">
        <f t="shared" si="2"/>
        <v>7</v>
      </c>
      <c r="H16" s="23">
        <f t="shared" si="3"/>
        <v>1</v>
      </c>
    </row>
    <row r="17" spans="1:8" s="24" customFormat="1" ht="40.15" customHeight="1" x14ac:dyDescent="0.25">
      <c r="A17" s="2" t="s">
        <v>19</v>
      </c>
      <c r="B17" s="10" t="s">
        <v>845</v>
      </c>
      <c r="C17" s="6" t="s">
        <v>24</v>
      </c>
      <c r="D17" s="22">
        <v>120</v>
      </c>
      <c r="E17" s="23">
        <f t="shared" si="0"/>
        <v>24</v>
      </c>
      <c r="F17" s="13">
        <f t="shared" si="1"/>
        <v>48</v>
      </c>
      <c r="G17" s="13">
        <f t="shared" si="2"/>
        <v>42</v>
      </c>
      <c r="H17" s="23">
        <f t="shared" si="3"/>
        <v>6</v>
      </c>
    </row>
    <row r="18" spans="1:8" s="24" customFormat="1" ht="40.15" customHeight="1" x14ac:dyDescent="0.25">
      <c r="A18" s="2" t="s">
        <v>20</v>
      </c>
      <c r="B18" s="10" t="s">
        <v>203</v>
      </c>
      <c r="C18" s="6" t="s">
        <v>78</v>
      </c>
      <c r="D18" s="22">
        <v>40</v>
      </c>
      <c r="E18" s="23">
        <f t="shared" si="0"/>
        <v>8</v>
      </c>
      <c r="F18" s="13">
        <f t="shared" si="1"/>
        <v>16</v>
      </c>
      <c r="G18" s="13">
        <f t="shared" si="2"/>
        <v>14</v>
      </c>
      <c r="H18" s="23">
        <f t="shared" si="3"/>
        <v>2</v>
      </c>
    </row>
    <row r="19" spans="1:8" s="24" customFormat="1" ht="40.15" customHeight="1" x14ac:dyDescent="0.25">
      <c r="A19" s="2" t="s">
        <v>21</v>
      </c>
      <c r="B19" s="10" t="s">
        <v>519</v>
      </c>
      <c r="C19" s="6" t="s">
        <v>74</v>
      </c>
      <c r="D19" s="22">
        <v>50</v>
      </c>
      <c r="E19" s="23">
        <f t="shared" si="0"/>
        <v>10</v>
      </c>
      <c r="F19" s="13">
        <f t="shared" si="1"/>
        <v>20</v>
      </c>
      <c r="G19" s="13">
        <f t="shared" si="2"/>
        <v>17.5</v>
      </c>
      <c r="H19" s="23">
        <f t="shared" si="3"/>
        <v>2.5</v>
      </c>
    </row>
    <row r="20" spans="1:8" s="24" customFormat="1" ht="40.15" customHeight="1" x14ac:dyDescent="0.25">
      <c r="A20" s="2" t="s">
        <v>22</v>
      </c>
      <c r="B20" s="10" t="s">
        <v>489</v>
      </c>
      <c r="C20" s="6" t="s">
        <v>24</v>
      </c>
      <c r="D20" s="22">
        <v>4200</v>
      </c>
      <c r="E20" s="23">
        <f t="shared" si="0"/>
        <v>840</v>
      </c>
      <c r="F20" s="13">
        <f t="shared" si="1"/>
        <v>1680</v>
      </c>
      <c r="G20" s="13">
        <f t="shared" si="2"/>
        <v>1470</v>
      </c>
      <c r="H20" s="23">
        <f t="shared" si="3"/>
        <v>210</v>
      </c>
    </row>
    <row r="21" spans="1:8" s="24" customFormat="1" ht="40.15" customHeight="1" x14ac:dyDescent="0.25">
      <c r="A21" s="2" t="s">
        <v>23</v>
      </c>
      <c r="B21" s="10" t="s">
        <v>213</v>
      </c>
      <c r="C21" s="6" t="s">
        <v>74</v>
      </c>
      <c r="D21" s="22">
        <v>1</v>
      </c>
      <c r="E21" s="23"/>
      <c r="F21" s="13"/>
      <c r="G21" s="13"/>
      <c r="H21" s="23">
        <f t="shared" si="3"/>
        <v>1</v>
      </c>
    </row>
    <row r="22" spans="1:8" s="24" customFormat="1" ht="40.15" customHeight="1" x14ac:dyDescent="0.25">
      <c r="A22" s="2" t="s">
        <v>25</v>
      </c>
      <c r="B22" s="10" t="s">
        <v>632</v>
      </c>
      <c r="C22" s="6" t="s">
        <v>74</v>
      </c>
      <c r="D22" s="22">
        <v>100</v>
      </c>
      <c r="E22" s="23">
        <f t="shared" si="0"/>
        <v>20</v>
      </c>
      <c r="F22" s="13">
        <f t="shared" si="1"/>
        <v>40</v>
      </c>
      <c r="G22" s="13">
        <f t="shared" si="2"/>
        <v>35</v>
      </c>
      <c r="H22" s="23">
        <f t="shared" si="3"/>
        <v>5</v>
      </c>
    </row>
    <row r="23" spans="1:8" s="24" customFormat="1" ht="40.15" customHeight="1" x14ac:dyDescent="0.25">
      <c r="A23" s="2" t="s">
        <v>26</v>
      </c>
      <c r="B23" s="10" t="s">
        <v>629</v>
      </c>
      <c r="C23" s="6" t="s">
        <v>74</v>
      </c>
      <c r="D23" s="22">
        <v>100</v>
      </c>
      <c r="E23" s="23">
        <f t="shared" si="0"/>
        <v>20</v>
      </c>
      <c r="F23" s="13">
        <f t="shared" si="1"/>
        <v>40</v>
      </c>
      <c r="G23" s="13">
        <f t="shared" si="2"/>
        <v>35</v>
      </c>
      <c r="H23" s="23">
        <f t="shared" si="3"/>
        <v>5</v>
      </c>
    </row>
    <row r="24" spans="1:8" s="24" customFormat="1" ht="40.15" customHeight="1" x14ac:dyDescent="0.25">
      <c r="A24" s="2" t="s">
        <v>28</v>
      </c>
      <c r="B24" s="10" t="s">
        <v>471</v>
      </c>
      <c r="C24" s="6" t="s">
        <v>74</v>
      </c>
      <c r="D24" s="22">
        <v>400</v>
      </c>
      <c r="E24" s="23">
        <f t="shared" si="0"/>
        <v>80</v>
      </c>
      <c r="F24" s="13">
        <f t="shared" si="1"/>
        <v>160</v>
      </c>
      <c r="G24" s="13">
        <f t="shared" si="2"/>
        <v>140</v>
      </c>
      <c r="H24" s="23">
        <f t="shared" si="3"/>
        <v>20</v>
      </c>
    </row>
    <row r="25" spans="1:8" s="24" customFormat="1" ht="40.15" customHeight="1" x14ac:dyDescent="0.25">
      <c r="A25" s="2" t="s">
        <v>29</v>
      </c>
      <c r="B25" s="10" t="s">
        <v>662</v>
      </c>
      <c r="C25" s="6" t="s">
        <v>74</v>
      </c>
      <c r="D25" s="22">
        <v>10</v>
      </c>
      <c r="E25" s="23">
        <f t="shared" si="0"/>
        <v>2</v>
      </c>
      <c r="F25" s="13">
        <f t="shared" si="1"/>
        <v>4</v>
      </c>
      <c r="G25" s="13">
        <f t="shared" si="2"/>
        <v>3.5</v>
      </c>
      <c r="H25" s="23">
        <f t="shared" si="3"/>
        <v>0.5</v>
      </c>
    </row>
    <row r="26" spans="1:8" s="24" customFormat="1" ht="40.15" customHeight="1" x14ac:dyDescent="0.25">
      <c r="A26" s="2" t="s">
        <v>30</v>
      </c>
      <c r="B26" s="10" t="s">
        <v>660</v>
      </c>
      <c r="C26" s="6" t="s">
        <v>74</v>
      </c>
      <c r="D26" s="22">
        <v>10</v>
      </c>
      <c r="E26" s="23">
        <f t="shared" si="0"/>
        <v>2</v>
      </c>
      <c r="F26" s="13">
        <f t="shared" si="1"/>
        <v>4</v>
      </c>
      <c r="G26" s="13">
        <f t="shared" si="2"/>
        <v>3.5</v>
      </c>
      <c r="H26" s="23">
        <f t="shared" si="3"/>
        <v>0.5</v>
      </c>
    </row>
    <row r="27" spans="1:8" s="24" customFormat="1" ht="40.15" customHeight="1" x14ac:dyDescent="0.25">
      <c r="A27" s="2" t="s">
        <v>31</v>
      </c>
      <c r="B27" s="10" t="s">
        <v>663</v>
      </c>
      <c r="C27" s="6" t="s">
        <v>74</v>
      </c>
      <c r="D27" s="22">
        <v>10</v>
      </c>
      <c r="E27" s="23">
        <f t="shared" si="0"/>
        <v>2</v>
      </c>
      <c r="F27" s="13">
        <f t="shared" si="1"/>
        <v>4</v>
      </c>
      <c r="G27" s="13">
        <f t="shared" si="2"/>
        <v>3.5</v>
      </c>
      <c r="H27" s="23">
        <f t="shared" si="3"/>
        <v>0.5</v>
      </c>
    </row>
    <row r="28" spans="1:8" s="24" customFormat="1" ht="40.15" customHeight="1" x14ac:dyDescent="0.25">
      <c r="A28" s="2" t="s">
        <v>32</v>
      </c>
      <c r="B28" s="10" t="s">
        <v>510</v>
      </c>
      <c r="C28" s="6" t="s">
        <v>74</v>
      </c>
      <c r="D28" s="22">
        <v>30</v>
      </c>
      <c r="E28" s="23">
        <f t="shared" si="0"/>
        <v>6</v>
      </c>
      <c r="F28" s="13">
        <f t="shared" si="1"/>
        <v>12</v>
      </c>
      <c r="G28" s="13">
        <f t="shared" si="2"/>
        <v>10.5</v>
      </c>
      <c r="H28" s="23">
        <f t="shared" si="3"/>
        <v>1.5</v>
      </c>
    </row>
    <row r="29" spans="1:8" s="24" customFormat="1" ht="40.15" customHeight="1" x14ac:dyDescent="0.25">
      <c r="A29" s="2" t="s">
        <v>33</v>
      </c>
      <c r="B29" s="10" t="s">
        <v>661</v>
      </c>
      <c r="C29" s="6" t="s">
        <v>74</v>
      </c>
      <c r="D29" s="22">
        <v>10</v>
      </c>
      <c r="E29" s="23">
        <f t="shared" si="0"/>
        <v>2</v>
      </c>
      <c r="F29" s="13">
        <f t="shared" si="1"/>
        <v>4</v>
      </c>
      <c r="G29" s="13">
        <f t="shared" si="2"/>
        <v>3.5</v>
      </c>
      <c r="H29" s="23">
        <f t="shared" si="3"/>
        <v>0.5</v>
      </c>
    </row>
    <row r="30" spans="1:8" s="24" customFormat="1" ht="40.15" customHeight="1" x14ac:dyDescent="0.25">
      <c r="A30" s="2" t="s">
        <v>34</v>
      </c>
      <c r="B30" s="10" t="s">
        <v>542</v>
      </c>
      <c r="C30" s="6" t="s">
        <v>74</v>
      </c>
      <c r="D30" s="22">
        <v>500</v>
      </c>
      <c r="E30" s="23">
        <f t="shared" si="0"/>
        <v>100</v>
      </c>
      <c r="F30" s="13">
        <f t="shared" si="1"/>
        <v>200</v>
      </c>
      <c r="G30" s="13">
        <f t="shared" si="2"/>
        <v>175</v>
      </c>
      <c r="H30" s="23">
        <f t="shared" si="3"/>
        <v>25</v>
      </c>
    </row>
    <row r="31" spans="1:8" s="24" customFormat="1" ht="40.15" customHeight="1" x14ac:dyDescent="0.25">
      <c r="A31" s="2" t="s">
        <v>35</v>
      </c>
      <c r="B31" s="10" t="s">
        <v>692</v>
      </c>
      <c r="C31" s="6" t="s">
        <v>24</v>
      </c>
      <c r="D31" s="22">
        <v>10</v>
      </c>
      <c r="E31" s="23">
        <f t="shared" si="0"/>
        <v>2</v>
      </c>
      <c r="F31" s="13">
        <f t="shared" si="1"/>
        <v>4</v>
      </c>
      <c r="G31" s="13">
        <f t="shared" si="2"/>
        <v>3.5</v>
      </c>
      <c r="H31" s="23">
        <f t="shared" si="3"/>
        <v>0.5</v>
      </c>
    </row>
    <row r="32" spans="1:8" s="24" customFormat="1" ht="40.15" customHeight="1" x14ac:dyDescent="0.25">
      <c r="A32" s="2" t="s">
        <v>36</v>
      </c>
      <c r="B32" s="10" t="s">
        <v>693</v>
      </c>
      <c r="C32" s="6" t="s">
        <v>24</v>
      </c>
      <c r="D32" s="22">
        <v>10</v>
      </c>
      <c r="E32" s="23">
        <f t="shared" si="0"/>
        <v>2</v>
      </c>
      <c r="F32" s="13">
        <f t="shared" si="1"/>
        <v>4</v>
      </c>
      <c r="G32" s="13">
        <f t="shared" si="2"/>
        <v>3.5</v>
      </c>
      <c r="H32" s="23">
        <f t="shared" si="3"/>
        <v>0.5</v>
      </c>
    </row>
    <row r="33" spans="1:8" s="24" customFormat="1" ht="40.15" customHeight="1" x14ac:dyDescent="0.25">
      <c r="A33" s="2" t="s">
        <v>37</v>
      </c>
      <c r="B33" s="10" t="s">
        <v>417</v>
      </c>
      <c r="C33" s="11" t="s">
        <v>24</v>
      </c>
      <c r="D33" s="22">
        <v>35</v>
      </c>
      <c r="E33" s="23">
        <f t="shared" si="0"/>
        <v>7</v>
      </c>
      <c r="F33" s="13">
        <f t="shared" si="1"/>
        <v>14</v>
      </c>
      <c r="G33" s="13">
        <f t="shared" si="2"/>
        <v>12.25</v>
      </c>
      <c r="H33" s="23">
        <f t="shared" si="3"/>
        <v>1.75</v>
      </c>
    </row>
    <row r="34" spans="1:8" s="24" customFormat="1" ht="40.15" customHeight="1" x14ac:dyDescent="0.25">
      <c r="A34" s="2" t="s">
        <v>38</v>
      </c>
      <c r="B34" s="10" t="s">
        <v>418</v>
      </c>
      <c r="C34" s="11" t="s">
        <v>24</v>
      </c>
      <c r="D34" s="22">
        <v>50</v>
      </c>
      <c r="E34" s="23">
        <f t="shared" si="0"/>
        <v>10</v>
      </c>
      <c r="F34" s="13">
        <f t="shared" si="1"/>
        <v>20</v>
      </c>
      <c r="G34" s="13">
        <f t="shared" si="2"/>
        <v>17.5</v>
      </c>
      <c r="H34" s="23">
        <f t="shared" si="3"/>
        <v>2.5</v>
      </c>
    </row>
    <row r="35" spans="1:8" s="24" customFormat="1" ht="40.15" customHeight="1" x14ac:dyDescent="0.25">
      <c r="A35" s="2" t="s">
        <v>39</v>
      </c>
      <c r="B35" s="10" t="s">
        <v>419</v>
      </c>
      <c r="C35" s="11" t="s">
        <v>24</v>
      </c>
      <c r="D35" s="22">
        <v>60</v>
      </c>
      <c r="E35" s="23">
        <f t="shared" si="0"/>
        <v>12</v>
      </c>
      <c r="F35" s="13">
        <f t="shared" si="1"/>
        <v>24</v>
      </c>
      <c r="G35" s="13">
        <f t="shared" si="2"/>
        <v>21</v>
      </c>
      <c r="H35" s="23">
        <f t="shared" si="3"/>
        <v>3</v>
      </c>
    </row>
    <row r="36" spans="1:8" s="24" customFormat="1" ht="40.15" customHeight="1" x14ac:dyDescent="0.25">
      <c r="A36" s="2" t="s">
        <v>40</v>
      </c>
      <c r="B36" s="10" t="s">
        <v>421</v>
      </c>
      <c r="C36" s="11" t="s">
        <v>24</v>
      </c>
      <c r="D36" s="22">
        <v>35</v>
      </c>
      <c r="E36" s="23">
        <f t="shared" si="0"/>
        <v>7</v>
      </c>
      <c r="F36" s="13">
        <f t="shared" si="1"/>
        <v>14</v>
      </c>
      <c r="G36" s="13">
        <f t="shared" si="2"/>
        <v>12.25</v>
      </c>
      <c r="H36" s="23">
        <f t="shared" si="3"/>
        <v>1.75</v>
      </c>
    </row>
    <row r="37" spans="1:8" s="24" customFormat="1" ht="40.15" customHeight="1" x14ac:dyDescent="0.25">
      <c r="A37" s="2" t="s">
        <v>41</v>
      </c>
      <c r="B37" s="10" t="s">
        <v>420</v>
      </c>
      <c r="C37" s="11" t="s">
        <v>24</v>
      </c>
      <c r="D37" s="22">
        <v>25</v>
      </c>
      <c r="E37" s="23">
        <f t="shared" si="0"/>
        <v>5</v>
      </c>
      <c r="F37" s="13">
        <f t="shared" si="1"/>
        <v>10</v>
      </c>
      <c r="G37" s="13">
        <f t="shared" si="2"/>
        <v>8.75</v>
      </c>
      <c r="H37" s="23">
        <f t="shared" si="3"/>
        <v>1.25</v>
      </c>
    </row>
    <row r="38" spans="1:8" s="24" customFormat="1" ht="40.15" customHeight="1" x14ac:dyDescent="0.25">
      <c r="A38" s="2" t="s">
        <v>42</v>
      </c>
      <c r="B38" s="10" t="s">
        <v>422</v>
      </c>
      <c r="C38" s="11" t="s">
        <v>74</v>
      </c>
      <c r="D38" s="22">
        <v>300</v>
      </c>
      <c r="E38" s="23">
        <f t="shared" si="0"/>
        <v>60</v>
      </c>
      <c r="F38" s="13">
        <f t="shared" si="1"/>
        <v>120</v>
      </c>
      <c r="G38" s="13">
        <f t="shared" si="2"/>
        <v>105</v>
      </c>
      <c r="H38" s="23">
        <f t="shared" si="3"/>
        <v>15</v>
      </c>
    </row>
    <row r="39" spans="1:8" s="24" customFormat="1" ht="40.15" customHeight="1" x14ac:dyDescent="0.25">
      <c r="A39" s="2" t="s">
        <v>45</v>
      </c>
      <c r="B39" s="10" t="s">
        <v>480</v>
      </c>
      <c r="C39" s="6" t="s">
        <v>74</v>
      </c>
      <c r="D39" s="22">
        <v>100</v>
      </c>
      <c r="E39" s="23">
        <v>24</v>
      </c>
      <c r="F39" s="13">
        <v>48</v>
      </c>
      <c r="G39" s="13">
        <v>42</v>
      </c>
      <c r="H39" s="23">
        <v>1</v>
      </c>
    </row>
    <row r="40" spans="1:8" s="24" customFormat="1" ht="40.15" customHeight="1" x14ac:dyDescent="0.25">
      <c r="A40" s="2" t="s">
        <v>46</v>
      </c>
      <c r="B40" s="10" t="s">
        <v>481</v>
      </c>
      <c r="C40" s="6" t="s">
        <v>74</v>
      </c>
      <c r="D40" s="22">
        <v>260</v>
      </c>
      <c r="E40" s="23">
        <v>56</v>
      </c>
      <c r="F40" s="13">
        <v>112</v>
      </c>
      <c r="G40" s="13">
        <v>98</v>
      </c>
      <c r="H40" s="23">
        <v>1</v>
      </c>
    </row>
    <row r="41" spans="1:8" s="24" customFormat="1" ht="40.15" customHeight="1" x14ac:dyDescent="0.25">
      <c r="A41" s="2" t="s">
        <v>47</v>
      </c>
      <c r="B41" s="10" t="s">
        <v>495</v>
      </c>
      <c r="C41" s="6" t="s">
        <v>74</v>
      </c>
      <c r="D41" s="22">
        <v>180</v>
      </c>
      <c r="E41" s="23">
        <f t="shared" ref="E41:E72" si="4">D41*0.2</f>
        <v>36</v>
      </c>
      <c r="F41" s="13">
        <f t="shared" ref="F41:F72" si="5">D41*0.4</f>
        <v>72</v>
      </c>
      <c r="G41" s="13">
        <f t="shared" ref="G41:G72" si="6">D41*0.35</f>
        <v>62.999999999999993</v>
      </c>
      <c r="H41" s="23">
        <f t="shared" ref="H41:H72" si="7">D41-E41-F41-G41</f>
        <v>9.0000000000000071</v>
      </c>
    </row>
    <row r="42" spans="1:8" s="24" customFormat="1" ht="40.15" customHeight="1" x14ac:dyDescent="0.25">
      <c r="A42" s="2" t="s">
        <v>48</v>
      </c>
      <c r="B42" s="10" t="s">
        <v>631</v>
      </c>
      <c r="C42" s="6" t="s">
        <v>74</v>
      </c>
      <c r="D42" s="22">
        <v>100</v>
      </c>
      <c r="E42" s="23">
        <f t="shared" si="4"/>
        <v>20</v>
      </c>
      <c r="F42" s="13">
        <f t="shared" si="5"/>
        <v>40</v>
      </c>
      <c r="G42" s="13">
        <f t="shared" si="6"/>
        <v>35</v>
      </c>
      <c r="H42" s="23">
        <f t="shared" si="7"/>
        <v>5</v>
      </c>
    </row>
    <row r="43" spans="1:8" s="24" customFormat="1" ht="40.15" customHeight="1" x14ac:dyDescent="0.25">
      <c r="A43" s="2" t="s">
        <v>49</v>
      </c>
      <c r="B43" s="10" t="s">
        <v>826</v>
      </c>
      <c r="C43" s="6" t="s">
        <v>74</v>
      </c>
      <c r="D43" s="22">
        <v>90</v>
      </c>
      <c r="E43" s="23">
        <f t="shared" si="4"/>
        <v>18</v>
      </c>
      <c r="F43" s="13">
        <f t="shared" si="5"/>
        <v>36</v>
      </c>
      <c r="G43" s="13">
        <f t="shared" si="6"/>
        <v>31.499999999999996</v>
      </c>
      <c r="H43" s="23">
        <f t="shared" si="7"/>
        <v>4.5000000000000036</v>
      </c>
    </row>
    <row r="44" spans="1:8" s="24" customFormat="1" ht="40.15" customHeight="1" x14ac:dyDescent="0.25">
      <c r="A44" s="2" t="s">
        <v>50</v>
      </c>
      <c r="B44" s="10" t="s">
        <v>827</v>
      </c>
      <c r="C44" s="6" t="s">
        <v>99</v>
      </c>
      <c r="D44" s="22">
        <v>45</v>
      </c>
      <c r="E44" s="23">
        <f t="shared" si="4"/>
        <v>9</v>
      </c>
      <c r="F44" s="13">
        <f t="shared" si="5"/>
        <v>18</v>
      </c>
      <c r="G44" s="13">
        <f t="shared" si="6"/>
        <v>15.749999999999998</v>
      </c>
      <c r="H44" s="23">
        <f t="shared" si="7"/>
        <v>2.2500000000000018</v>
      </c>
    </row>
    <row r="45" spans="1:8" s="24" customFormat="1" ht="40.15" customHeight="1" x14ac:dyDescent="0.25">
      <c r="A45" s="2" t="s">
        <v>51</v>
      </c>
      <c r="B45" s="10" t="s">
        <v>828</v>
      </c>
      <c r="C45" s="6" t="s">
        <v>74</v>
      </c>
      <c r="D45" s="22">
        <v>35</v>
      </c>
      <c r="E45" s="23">
        <f t="shared" si="4"/>
        <v>7</v>
      </c>
      <c r="F45" s="13">
        <f t="shared" si="5"/>
        <v>14</v>
      </c>
      <c r="G45" s="13">
        <f t="shared" si="6"/>
        <v>12.25</v>
      </c>
      <c r="H45" s="23">
        <f t="shared" si="7"/>
        <v>1.75</v>
      </c>
    </row>
    <row r="46" spans="1:8" s="24" customFormat="1" ht="40.15" customHeight="1" x14ac:dyDescent="0.25">
      <c r="A46" s="2" t="s">
        <v>52</v>
      </c>
      <c r="B46" s="10" t="s">
        <v>461</v>
      </c>
      <c r="C46" s="6" t="s">
        <v>74</v>
      </c>
      <c r="D46" s="22">
        <v>160</v>
      </c>
      <c r="E46" s="23">
        <f t="shared" si="4"/>
        <v>32</v>
      </c>
      <c r="F46" s="13">
        <f t="shared" si="5"/>
        <v>64</v>
      </c>
      <c r="G46" s="13">
        <f t="shared" si="6"/>
        <v>56</v>
      </c>
      <c r="H46" s="23">
        <f t="shared" si="7"/>
        <v>8</v>
      </c>
    </row>
    <row r="47" spans="1:8" s="24" customFormat="1" ht="40.15" customHeight="1" x14ac:dyDescent="0.25">
      <c r="A47" s="2" t="s">
        <v>53</v>
      </c>
      <c r="B47" s="10" t="s">
        <v>630</v>
      </c>
      <c r="C47" s="6" t="s">
        <v>74</v>
      </c>
      <c r="D47" s="22">
        <v>100</v>
      </c>
      <c r="E47" s="23">
        <f t="shared" si="4"/>
        <v>20</v>
      </c>
      <c r="F47" s="13">
        <f t="shared" si="5"/>
        <v>40</v>
      </c>
      <c r="G47" s="13">
        <f t="shared" si="6"/>
        <v>35</v>
      </c>
      <c r="H47" s="23">
        <f t="shared" si="7"/>
        <v>5</v>
      </c>
    </row>
    <row r="48" spans="1:8" s="24" customFormat="1" ht="40.15" customHeight="1" x14ac:dyDescent="0.25">
      <c r="A48" s="2" t="s">
        <v>54</v>
      </c>
      <c r="B48" s="10" t="s">
        <v>463</v>
      </c>
      <c r="C48" s="6" t="s">
        <v>74</v>
      </c>
      <c r="D48" s="22">
        <v>1000</v>
      </c>
      <c r="E48" s="23">
        <f t="shared" si="4"/>
        <v>200</v>
      </c>
      <c r="F48" s="13">
        <f t="shared" si="5"/>
        <v>400</v>
      </c>
      <c r="G48" s="13">
        <f t="shared" si="6"/>
        <v>350</v>
      </c>
      <c r="H48" s="23">
        <f t="shared" si="7"/>
        <v>50</v>
      </c>
    </row>
    <row r="49" spans="1:8" s="24" customFormat="1" ht="40.15" customHeight="1" x14ac:dyDescent="0.25">
      <c r="A49" s="2" t="s">
        <v>110</v>
      </c>
      <c r="B49" s="10" t="s">
        <v>563</v>
      </c>
      <c r="C49" s="6" t="s">
        <v>99</v>
      </c>
      <c r="D49" s="22">
        <v>50</v>
      </c>
      <c r="E49" s="23">
        <f t="shared" si="4"/>
        <v>10</v>
      </c>
      <c r="F49" s="13">
        <f t="shared" si="5"/>
        <v>20</v>
      </c>
      <c r="G49" s="13">
        <f t="shared" si="6"/>
        <v>17.5</v>
      </c>
      <c r="H49" s="23">
        <f t="shared" si="7"/>
        <v>2.5</v>
      </c>
    </row>
    <row r="50" spans="1:8" s="24" customFormat="1" ht="40.15" customHeight="1" x14ac:dyDescent="0.25">
      <c r="A50" s="2" t="s">
        <v>111</v>
      </c>
      <c r="B50" s="10" t="s">
        <v>411</v>
      </c>
      <c r="C50" s="11" t="s">
        <v>412</v>
      </c>
      <c r="D50" s="22">
        <v>1200</v>
      </c>
      <c r="E50" s="23">
        <f t="shared" si="4"/>
        <v>240</v>
      </c>
      <c r="F50" s="13">
        <f t="shared" si="5"/>
        <v>480</v>
      </c>
      <c r="G50" s="13">
        <f t="shared" si="6"/>
        <v>420</v>
      </c>
      <c r="H50" s="23">
        <f t="shared" si="7"/>
        <v>60</v>
      </c>
    </row>
    <row r="51" spans="1:8" s="24" customFormat="1" ht="40.15" customHeight="1" x14ac:dyDescent="0.25">
      <c r="A51" s="2" t="s">
        <v>55</v>
      </c>
      <c r="B51" s="10" t="s">
        <v>436</v>
      </c>
      <c r="C51" s="6" t="s">
        <v>24</v>
      </c>
      <c r="D51" s="22">
        <v>25</v>
      </c>
      <c r="E51" s="23">
        <f t="shared" si="4"/>
        <v>5</v>
      </c>
      <c r="F51" s="13">
        <f t="shared" si="5"/>
        <v>10</v>
      </c>
      <c r="G51" s="13">
        <f t="shared" si="6"/>
        <v>8.75</v>
      </c>
      <c r="H51" s="23">
        <f t="shared" si="7"/>
        <v>1.25</v>
      </c>
    </row>
    <row r="52" spans="1:8" s="24" customFormat="1" ht="40.15" customHeight="1" x14ac:dyDescent="0.25">
      <c r="A52" s="2" t="s">
        <v>56</v>
      </c>
      <c r="B52" s="10" t="s">
        <v>435</v>
      </c>
      <c r="C52" s="6" t="s">
        <v>24</v>
      </c>
      <c r="D52" s="22">
        <v>20</v>
      </c>
      <c r="E52" s="23">
        <f t="shared" si="4"/>
        <v>4</v>
      </c>
      <c r="F52" s="13">
        <f t="shared" si="5"/>
        <v>8</v>
      </c>
      <c r="G52" s="13">
        <f t="shared" si="6"/>
        <v>7</v>
      </c>
      <c r="H52" s="23">
        <f t="shared" si="7"/>
        <v>1</v>
      </c>
    </row>
    <row r="53" spans="1:8" s="24" customFormat="1" ht="40.15" customHeight="1" x14ac:dyDescent="0.25">
      <c r="A53" s="2" t="s">
        <v>57</v>
      </c>
      <c r="B53" s="10" t="s">
        <v>605</v>
      </c>
      <c r="C53" s="6" t="s">
        <v>74</v>
      </c>
      <c r="D53" s="22">
        <v>10</v>
      </c>
      <c r="E53" s="23">
        <f t="shared" si="4"/>
        <v>2</v>
      </c>
      <c r="F53" s="13">
        <f t="shared" si="5"/>
        <v>4</v>
      </c>
      <c r="G53" s="13">
        <f t="shared" si="6"/>
        <v>3.5</v>
      </c>
      <c r="H53" s="23">
        <f t="shared" si="7"/>
        <v>0.5</v>
      </c>
    </row>
    <row r="54" spans="1:8" s="24" customFormat="1" ht="40.15" customHeight="1" x14ac:dyDescent="0.25">
      <c r="A54" s="2" t="s">
        <v>58</v>
      </c>
      <c r="B54" s="10" t="s">
        <v>84</v>
      </c>
      <c r="C54" s="6" t="s">
        <v>24</v>
      </c>
      <c r="D54" s="22">
        <v>6</v>
      </c>
      <c r="E54" s="23">
        <f t="shared" si="4"/>
        <v>1.2000000000000002</v>
      </c>
      <c r="F54" s="13">
        <f t="shared" si="5"/>
        <v>2.4000000000000004</v>
      </c>
      <c r="G54" s="13">
        <f t="shared" si="6"/>
        <v>2.0999999999999996</v>
      </c>
      <c r="H54" s="23">
        <f t="shared" si="7"/>
        <v>0.29999999999999982</v>
      </c>
    </row>
    <row r="55" spans="1:8" s="24" customFormat="1" ht="40.15" customHeight="1" x14ac:dyDescent="0.25">
      <c r="A55" s="2" t="s">
        <v>59</v>
      </c>
      <c r="B55" s="10" t="s">
        <v>594</v>
      </c>
      <c r="C55" s="6" t="s">
        <v>74</v>
      </c>
      <c r="D55" s="22">
        <v>15</v>
      </c>
      <c r="E55" s="23">
        <f t="shared" si="4"/>
        <v>3</v>
      </c>
      <c r="F55" s="13">
        <f t="shared" si="5"/>
        <v>6</v>
      </c>
      <c r="G55" s="13">
        <f t="shared" si="6"/>
        <v>5.25</v>
      </c>
      <c r="H55" s="23">
        <f t="shared" si="7"/>
        <v>0.75</v>
      </c>
    </row>
    <row r="56" spans="1:8" s="24" customFormat="1" ht="40.15" customHeight="1" x14ac:dyDescent="0.25">
      <c r="A56" s="2" t="s">
        <v>112</v>
      </c>
      <c r="B56" s="10" t="s">
        <v>85</v>
      </c>
      <c r="C56" s="6" t="s">
        <v>74</v>
      </c>
      <c r="D56" s="22">
        <v>50</v>
      </c>
      <c r="E56" s="23">
        <f t="shared" si="4"/>
        <v>10</v>
      </c>
      <c r="F56" s="13">
        <f t="shared" si="5"/>
        <v>20</v>
      </c>
      <c r="G56" s="13">
        <f t="shared" si="6"/>
        <v>17.5</v>
      </c>
      <c r="H56" s="23">
        <f t="shared" si="7"/>
        <v>2.5</v>
      </c>
    </row>
    <row r="57" spans="1:8" s="24" customFormat="1" ht="40.15" customHeight="1" x14ac:dyDescent="0.25">
      <c r="A57" s="2" t="s">
        <v>113</v>
      </c>
      <c r="B57" s="10" t="s">
        <v>552</v>
      </c>
      <c r="C57" s="6" t="s">
        <v>99</v>
      </c>
      <c r="D57" s="22">
        <v>4</v>
      </c>
      <c r="E57" s="23">
        <f t="shared" si="4"/>
        <v>0.8</v>
      </c>
      <c r="F57" s="13">
        <f t="shared" si="5"/>
        <v>1.6</v>
      </c>
      <c r="G57" s="13">
        <f t="shared" si="6"/>
        <v>1.4</v>
      </c>
      <c r="H57" s="23">
        <f t="shared" si="7"/>
        <v>0.20000000000000018</v>
      </c>
    </row>
    <row r="58" spans="1:8" s="24" customFormat="1" ht="40.15" customHeight="1" x14ac:dyDescent="0.25">
      <c r="A58" s="2" t="s">
        <v>60</v>
      </c>
      <c r="B58" s="10" t="s">
        <v>551</v>
      </c>
      <c r="C58" s="6" t="s">
        <v>99</v>
      </c>
      <c r="D58" s="22">
        <v>4</v>
      </c>
      <c r="E58" s="23">
        <f t="shared" si="4"/>
        <v>0.8</v>
      </c>
      <c r="F58" s="13">
        <f t="shared" si="5"/>
        <v>1.6</v>
      </c>
      <c r="G58" s="13">
        <f t="shared" si="6"/>
        <v>1.4</v>
      </c>
      <c r="H58" s="23">
        <f t="shared" si="7"/>
        <v>0.20000000000000018</v>
      </c>
    </row>
    <row r="59" spans="1:8" s="24" customFormat="1" ht="40.15" customHeight="1" x14ac:dyDescent="0.25">
      <c r="A59" s="2" t="s">
        <v>114</v>
      </c>
      <c r="B59" s="10" t="s">
        <v>603</v>
      </c>
      <c r="C59" s="6" t="s">
        <v>74</v>
      </c>
      <c r="D59" s="22">
        <v>500</v>
      </c>
      <c r="E59" s="23">
        <f t="shared" si="4"/>
        <v>100</v>
      </c>
      <c r="F59" s="13">
        <f t="shared" si="5"/>
        <v>200</v>
      </c>
      <c r="G59" s="13">
        <f t="shared" si="6"/>
        <v>175</v>
      </c>
      <c r="H59" s="23">
        <f t="shared" si="7"/>
        <v>25</v>
      </c>
    </row>
    <row r="60" spans="1:8" s="24" customFormat="1" ht="40.15" customHeight="1" x14ac:dyDescent="0.25">
      <c r="A60" s="2" t="s">
        <v>61</v>
      </c>
      <c r="B60" s="10" t="s">
        <v>585</v>
      </c>
      <c r="C60" s="6" t="s">
        <v>74</v>
      </c>
      <c r="D60" s="22">
        <v>1000</v>
      </c>
      <c r="E60" s="23">
        <f t="shared" si="4"/>
        <v>200</v>
      </c>
      <c r="F60" s="13">
        <f t="shared" si="5"/>
        <v>400</v>
      </c>
      <c r="G60" s="13">
        <f t="shared" si="6"/>
        <v>350</v>
      </c>
      <c r="H60" s="23">
        <f t="shared" si="7"/>
        <v>50</v>
      </c>
    </row>
    <row r="61" spans="1:8" s="24" customFormat="1" ht="40.15" customHeight="1" x14ac:dyDescent="0.25">
      <c r="A61" s="2" t="s">
        <v>62</v>
      </c>
      <c r="B61" s="10" t="s">
        <v>604</v>
      </c>
      <c r="C61" s="6" t="s">
        <v>74</v>
      </c>
      <c r="D61" s="22">
        <v>300</v>
      </c>
      <c r="E61" s="23">
        <f t="shared" si="4"/>
        <v>60</v>
      </c>
      <c r="F61" s="13">
        <f t="shared" si="5"/>
        <v>120</v>
      </c>
      <c r="G61" s="13">
        <f t="shared" si="6"/>
        <v>105</v>
      </c>
      <c r="H61" s="23">
        <f t="shared" si="7"/>
        <v>15</v>
      </c>
    </row>
    <row r="62" spans="1:8" s="24" customFormat="1" ht="40.15" customHeight="1" x14ac:dyDescent="0.25">
      <c r="A62" s="2" t="s">
        <v>115</v>
      </c>
      <c r="B62" s="10" t="s">
        <v>602</v>
      </c>
      <c r="C62" s="6" t="s">
        <v>74</v>
      </c>
      <c r="D62" s="22">
        <v>500</v>
      </c>
      <c r="E62" s="23">
        <f t="shared" si="4"/>
        <v>100</v>
      </c>
      <c r="F62" s="13">
        <f t="shared" si="5"/>
        <v>200</v>
      </c>
      <c r="G62" s="13">
        <f t="shared" si="6"/>
        <v>175</v>
      </c>
      <c r="H62" s="23">
        <f t="shared" si="7"/>
        <v>25</v>
      </c>
    </row>
    <row r="63" spans="1:8" s="24" customFormat="1" ht="40.15" customHeight="1" x14ac:dyDescent="0.25">
      <c r="A63" s="2" t="s">
        <v>116</v>
      </c>
      <c r="B63" s="10" t="s">
        <v>584</v>
      </c>
      <c r="C63" s="6" t="s">
        <v>74</v>
      </c>
      <c r="D63" s="22">
        <v>1000</v>
      </c>
      <c r="E63" s="23">
        <f t="shared" si="4"/>
        <v>200</v>
      </c>
      <c r="F63" s="13">
        <f t="shared" si="5"/>
        <v>400</v>
      </c>
      <c r="G63" s="13">
        <f t="shared" si="6"/>
        <v>350</v>
      </c>
      <c r="H63" s="23">
        <f t="shared" si="7"/>
        <v>50</v>
      </c>
    </row>
    <row r="64" spans="1:8" s="24" customFormat="1" ht="40.15" customHeight="1" x14ac:dyDescent="0.25">
      <c r="A64" s="2" t="s">
        <v>117</v>
      </c>
      <c r="B64" s="10" t="s">
        <v>655</v>
      </c>
      <c r="C64" s="6" t="s">
        <v>74</v>
      </c>
      <c r="D64" s="22">
        <v>60</v>
      </c>
      <c r="E64" s="23">
        <f t="shared" si="4"/>
        <v>12</v>
      </c>
      <c r="F64" s="13">
        <f t="shared" si="5"/>
        <v>24</v>
      </c>
      <c r="G64" s="13">
        <f t="shared" si="6"/>
        <v>21</v>
      </c>
      <c r="H64" s="23">
        <f t="shared" si="7"/>
        <v>3</v>
      </c>
    </row>
    <row r="65" spans="1:8" s="24" customFormat="1" ht="40.15" customHeight="1" x14ac:dyDescent="0.25">
      <c r="A65" s="2" t="s">
        <v>63</v>
      </c>
      <c r="B65" s="10" t="s">
        <v>567</v>
      </c>
      <c r="C65" s="6" t="s">
        <v>74</v>
      </c>
      <c r="D65" s="22">
        <v>50</v>
      </c>
      <c r="E65" s="23">
        <f t="shared" si="4"/>
        <v>10</v>
      </c>
      <c r="F65" s="13">
        <f t="shared" si="5"/>
        <v>20</v>
      </c>
      <c r="G65" s="13">
        <f t="shared" si="6"/>
        <v>17.5</v>
      </c>
      <c r="H65" s="23">
        <f t="shared" si="7"/>
        <v>2.5</v>
      </c>
    </row>
    <row r="66" spans="1:8" s="24" customFormat="1" ht="40.15" customHeight="1" x14ac:dyDescent="0.25">
      <c r="A66" s="2" t="s">
        <v>118</v>
      </c>
      <c r="B66" s="10" t="s">
        <v>568</v>
      </c>
      <c r="C66" s="6" t="s">
        <v>74</v>
      </c>
      <c r="D66" s="22">
        <v>30</v>
      </c>
      <c r="E66" s="23">
        <f t="shared" si="4"/>
        <v>6</v>
      </c>
      <c r="F66" s="13">
        <f t="shared" si="5"/>
        <v>12</v>
      </c>
      <c r="G66" s="13">
        <f t="shared" si="6"/>
        <v>10.5</v>
      </c>
      <c r="H66" s="23">
        <f t="shared" si="7"/>
        <v>1.5</v>
      </c>
    </row>
    <row r="67" spans="1:8" s="24" customFormat="1" ht="40.15" customHeight="1" x14ac:dyDescent="0.25">
      <c r="A67" s="2" t="s">
        <v>119</v>
      </c>
      <c r="B67" s="10" t="s">
        <v>654</v>
      </c>
      <c r="C67" s="6" t="s">
        <v>74</v>
      </c>
      <c r="D67" s="22">
        <v>50</v>
      </c>
      <c r="E67" s="23">
        <f t="shared" si="4"/>
        <v>10</v>
      </c>
      <c r="F67" s="13">
        <f t="shared" si="5"/>
        <v>20</v>
      </c>
      <c r="G67" s="13">
        <f t="shared" si="6"/>
        <v>17.5</v>
      </c>
      <c r="H67" s="23">
        <f t="shared" si="7"/>
        <v>2.5</v>
      </c>
    </row>
    <row r="68" spans="1:8" s="24" customFormat="1" ht="40.15" customHeight="1" x14ac:dyDescent="0.25">
      <c r="A68" s="2" t="s">
        <v>64</v>
      </c>
      <c r="B68" s="10" t="s">
        <v>588</v>
      </c>
      <c r="C68" s="6" t="s">
        <v>74</v>
      </c>
      <c r="D68" s="22">
        <v>50</v>
      </c>
      <c r="E68" s="23">
        <f t="shared" si="4"/>
        <v>10</v>
      </c>
      <c r="F68" s="13">
        <f t="shared" si="5"/>
        <v>20</v>
      </c>
      <c r="G68" s="13">
        <f t="shared" si="6"/>
        <v>17.5</v>
      </c>
      <c r="H68" s="23">
        <f t="shared" si="7"/>
        <v>2.5</v>
      </c>
    </row>
    <row r="69" spans="1:8" s="24" customFormat="1" ht="40.15" customHeight="1" x14ac:dyDescent="0.25">
      <c r="A69" s="2" t="s">
        <v>65</v>
      </c>
      <c r="B69" s="10" t="s">
        <v>691</v>
      </c>
      <c r="C69" s="6" t="s">
        <v>24</v>
      </c>
      <c r="D69" s="22">
        <v>10</v>
      </c>
      <c r="E69" s="23">
        <f t="shared" si="4"/>
        <v>2</v>
      </c>
      <c r="F69" s="13">
        <f t="shared" si="5"/>
        <v>4</v>
      </c>
      <c r="G69" s="13">
        <f t="shared" si="6"/>
        <v>3.5</v>
      </c>
      <c r="H69" s="23">
        <f t="shared" si="7"/>
        <v>0.5</v>
      </c>
    </row>
    <row r="70" spans="1:8" s="24" customFormat="1" ht="40.15" customHeight="1" x14ac:dyDescent="0.25">
      <c r="A70" s="2" t="s">
        <v>66</v>
      </c>
      <c r="B70" s="10" t="s">
        <v>690</v>
      </c>
      <c r="C70" s="6" t="s">
        <v>24</v>
      </c>
      <c r="D70" s="22">
        <v>10</v>
      </c>
      <c r="E70" s="23">
        <f t="shared" si="4"/>
        <v>2</v>
      </c>
      <c r="F70" s="13">
        <f t="shared" si="5"/>
        <v>4</v>
      </c>
      <c r="G70" s="13">
        <f t="shared" si="6"/>
        <v>3.5</v>
      </c>
      <c r="H70" s="23">
        <f t="shared" si="7"/>
        <v>0.5</v>
      </c>
    </row>
    <row r="71" spans="1:8" s="24" customFormat="1" ht="40.15" customHeight="1" x14ac:dyDescent="0.25">
      <c r="A71" s="2" t="s">
        <v>67</v>
      </c>
      <c r="B71" s="10" t="s">
        <v>689</v>
      </c>
      <c r="C71" s="6" t="s">
        <v>24</v>
      </c>
      <c r="D71" s="22">
        <v>10</v>
      </c>
      <c r="E71" s="23">
        <f t="shared" si="4"/>
        <v>2</v>
      </c>
      <c r="F71" s="13">
        <f t="shared" si="5"/>
        <v>4</v>
      </c>
      <c r="G71" s="13">
        <f t="shared" si="6"/>
        <v>3.5</v>
      </c>
      <c r="H71" s="23">
        <f t="shared" si="7"/>
        <v>0.5</v>
      </c>
    </row>
    <row r="72" spans="1:8" s="24" customFormat="1" ht="40.15" customHeight="1" x14ac:dyDescent="0.25">
      <c r="A72" s="2" t="s">
        <v>68</v>
      </c>
      <c r="B72" s="10" t="s">
        <v>437</v>
      </c>
      <c r="C72" s="6" t="s">
        <v>24</v>
      </c>
      <c r="D72" s="22">
        <v>30</v>
      </c>
      <c r="E72" s="23">
        <f t="shared" si="4"/>
        <v>6</v>
      </c>
      <c r="F72" s="13">
        <f t="shared" si="5"/>
        <v>12</v>
      </c>
      <c r="G72" s="13">
        <f t="shared" si="6"/>
        <v>10.5</v>
      </c>
      <c r="H72" s="23">
        <f t="shared" si="7"/>
        <v>1.5</v>
      </c>
    </row>
    <row r="73" spans="1:8" s="24" customFormat="1" ht="40.15" customHeight="1" x14ac:dyDescent="0.25">
      <c r="A73" s="2" t="s">
        <v>120</v>
      </c>
      <c r="B73" s="10" t="s">
        <v>438</v>
      </c>
      <c r="C73" s="6" t="s">
        <v>24</v>
      </c>
      <c r="D73" s="22">
        <v>25</v>
      </c>
      <c r="E73" s="23">
        <f t="shared" ref="E73:E104" si="8">D73*0.2</f>
        <v>5</v>
      </c>
      <c r="F73" s="13">
        <f t="shared" ref="F73:F108" si="9">D73*0.4</f>
        <v>10</v>
      </c>
      <c r="G73" s="13">
        <f t="shared" ref="G73:G108" si="10">D73*0.35</f>
        <v>8.75</v>
      </c>
      <c r="H73" s="23">
        <f t="shared" ref="H73:H104" si="11">D73-E73-F73-G73</f>
        <v>1.25</v>
      </c>
    </row>
    <row r="74" spans="1:8" s="24" customFormat="1" ht="40.15" customHeight="1" x14ac:dyDescent="0.25">
      <c r="A74" s="2" t="s">
        <v>121</v>
      </c>
      <c r="B74" s="10" t="s">
        <v>439</v>
      </c>
      <c r="C74" s="6" t="s">
        <v>24</v>
      </c>
      <c r="D74" s="22">
        <v>8</v>
      </c>
      <c r="E74" s="23">
        <f t="shared" si="8"/>
        <v>1.6</v>
      </c>
      <c r="F74" s="13">
        <f t="shared" si="9"/>
        <v>3.2</v>
      </c>
      <c r="G74" s="13">
        <f t="shared" si="10"/>
        <v>2.8</v>
      </c>
      <c r="H74" s="23">
        <f t="shared" si="11"/>
        <v>0.40000000000000036</v>
      </c>
    </row>
    <row r="75" spans="1:8" s="24" customFormat="1" ht="40.15" customHeight="1" x14ac:dyDescent="0.25">
      <c r="A75" s="2" t="s">
        <v>122</v>
      </c>
      <c r="B75" s="10" t="s">
        <v>441</v>
      </c>
      <c r="C75" s="6" t="s">
        <v>74</v>
      </c>
      <c r="D75" s="22">
        <v>20</v>
      </c>
      <c r="E75" s="23">
        <f t="shared" si="8"/>
        <v>4</v>
      </c>
      <c r="F75" s="13">
        <f t="shared" si="9"/>
        <v>8</v>
      </c>
      <c r="G75" s="13">
        <f t="shared" si="10"/>
        <v>7</v>
      </c>
      <c r="H75" s="23">
        <f t="shared" si="11"/>
        <v>1</v>
      </c>
    </row>
    <row r="76" spans="1:8" s="24" customFormat="1" ht="40.15" customHeight="1" x14ac:dyDescent="0.25">
      <c r="A76" s="2" t="s">
        <v>123</v>
      </c>
      <c r="B76" s="10" t="s">
        <v>440</v>
      </c>
      <c r="C76" s="6" t="s">
        <v>24</v>
      </c>
      <c r="D76" s="22">
        <v>12</v>
      </c>
      <c r="E76" s="23">
        <f t="shared" si="8"/>
        <v>2.4000000000000004</v>
      </c>
      <c r="F76" s="13">
        <f t="shared" si="9"/>
        <v>4.8000000000000007</v>
      </c>
      <c r="G76" s="13">
        <f t="shared" si="10"/>
        <v>4.1999999999999993</v>
      </c>
      <c r="H76" s="23">
        <f t="shared" si="11"/>
        <v>0.59999999999999964</v>
      </c>
    </row>
    <row r="77" spans="1:8" s="24" customFormat="1" ht="40.15" customHeight="1" x14ac:dyDescent="0.25">
      <c r="A77" s="2" t="s">
        <v>124</v>
      </c>
      <c r="B77" s="10" t="s">
        <v>739</v>
      </c>
      <c r="C77" s="6" t="s">
        <v>74</v>
      </c>
      <c r="D77" s="22">
        <v>20</v>
      </c>
      <c r="E77" s="23">
        <f t="shared" si="8"/>
        <v>4</v>
      </c>
      <c r="F77" s="13">
        <f t="shared" si="9"/>
        <v>8</v>
      </c>
      <c r="G77" s="13">
        <f t="shared" si="10"/>
        <v>7</v>
      </c>
      <c r="H77" s="23">
        <f t="shared" si="11"/>
        <v>1</v>
      </c>
    </row>
    <row r="78" spans="1:8" s="24" customFormat="1" ht="40.15" customHeight="1" x14ac:dyDescent="0.25">
      <c r="A78" s="2" t="s">
        <v>125</v>
      </c>
      <c r="B78" s="10" t="s">
        <v>76</v>
      </c>
      <c r="C78" s="6" t="s">
        <v>24</v>
      </c>
      <c r="D78" s="22">
        <v>5</v>
      </c>
      <c r="E78" s="23">
        <f t="shared" si="8"/>
        <v>1</v>
      </c>
      <c r="F78" s="13">
        <f t="shared" si="9"/>
        <v>2</v>
      </c>
      <c r="G78" s="13">
        <f t="shared" si="10"/>
        <v>1.75</v>
      </c>
      <c r="H78" s="23">
        <f t="shared" si="11"/>
        <v>0.25</v>
      </c>
    </row>
    <row r="79" spans="1:8" s="24" customFormat="1" ht="40.15" customHeight="1" x14ac:dyDescent="0.25">
      <c r="A79" s="2" t="s">
        <v>126</v>
      </c>
      <c r="B79" s="10" t="s">
        <v>491</v>
      </c>
      <c r="C79" s="6" t="s">
        <v>24</v>
      </c>
      <c r="D79" s="22">
        <v>4200</v>
      </c>
      <c r="E79" s="23">
        <f t="shared" si="8"/>
        <v>840</v>
      </c>
      <c r="F79" s="13">
        <f t="shared" si="9"/>
        <v>1680</v>
      </c>
      <c r="G79" s="13">
        <f t="shared" si="10"/>
        <v>1470</v>
      </c>
      <c r="H79" s="23">
        <f t="shared" si="11"/>
        <v>210</v>
      </c>
    </row>
    <row r="80" spans="1:8" s="24" customFormat="1" ht="40.15" customHeight="1" x14ac:dyDescent="0.25">
      <c r="A80" s="2" t="s">
        <v>127</v>
      </c>
      <c r="B80" s="10" t="s">
        <v>97</v>
      </c>
      <c r="C80" s="6" t="s">
        <v>74</v>
      </c>
      <c r="D80" s="22">
        <v>500</v>
      </c>
      <c r="E80" s="23">
        <f t="shared" si="8"/>
        <v>100</v>
      </c>
      <c r="F80" s="13">
        <f t="shared" si="9"/>
        <v>200</v>
      </c>
      <c r="G80" s="13">
        <f t="shared" si="10"/>
        <v>175</v>
      </c>
      <c r="H80" s="23">
        <f t="shared" si="11"/>
        <v>25</v>
      </c>
    </row>
    <row r="81" spans="1:8" s="24" customFormat="1" ht="40.15" customHeight="1" x14ac:dyDescent="0.25">
      <c r="A81" s="2" t="s">
        <v>128</v>
      </c>
      <c r="B81" s="10" t="s">
        <v>656</v>
      </c>
      <c r="C81" s="6" t="s">
        <v>74</v>
      </c>
      <c r="D81" s="22">
        <v>50</v>
      </c>
      <c r="E81" s="23">
        <f t="shared" si="8"/>
        <v>10</v>
      </c>
      <c r="F81" s="13">
        <f t="shared" si="9"/>
        <v>20</v>
      </c>
      <c r="G81" s="13">
        <f t="shared" si="10"/>
        <v>17.5</v>
      </c>
      <c r="H81" s="23">
        <f t="shared" si="11"/>
        <v>2.5</v>
      </c>
    </row>
    <row r="82" spans="1:8" s="24" customFormat="1" ht="40.15" customHeight="1" x14ac:dyDescent="0.25">
      <c r="A82" s="2" t="s">
        <v>129</v>
      </c>
      <c r="B82" s="10" t="s">
        <v>532</v>
      </c>
      <c r="C82" s="6" t="s">
        <v>74</v>
      </c>
      <c r="D82" s="22">
        <v>50</v>
      </c>
      <c r="E82" s="23">
        <f t="shared" si="8"/>
        <v>10</v>
      </c>
      <c r="F82" s="13">
        <f t="shared" si="9"/>
        <v>20</v>
      </c>
      <c r="G82" s="13">
        <f t="shared" si="10"/>
        <v>17.5</v>
      </c>
      <c r="H82" s="23">
        <f t="shared" si="11"/>
        <v>2.5</v>
      </c>
    </row>
    <row r="83" spans="1:8" s="24" customFormat="1" ht="40.15" customHeight="1" x14ac:dyDescent="0.25">
      <c r="A83" s="2" t="s">
        <v>130</v>
      </c>
      <c r="B83" s="10" t="s">
        <v>467</v>
      </c>
      <c r="C83" s="6" t="s">
        <v>74</v>
      </c>
      <c r="D83" s="22">
        <v>200</v>
      </c>
      <c r="E83" s="23">
        <f t="shared" si="8"/>
        <v>40</v>
      </c>
      <c r="F83" s="13">
        <f t="shared" si="9"/>
        <v>80</v>
      </c>
      <c r="G83" s="13">
        <f t="shared" si="10"/>
        <v>70</v>
      </c>
      <c r="H83" s="23">
        <f t="shared" si="11"/>
        <v>10</v>
      </c>
    </row>
    <row r="84" spans="1:8" s="24" customFormat="1" ht="40.15" customHeight="1" x14ac:dyDescent="0.25">
      <c r="A84" s="2" t="s">
        <v>131</v>
      </c>
      <c r="B84" s="10" t="s">
        <v>484</v>
      </c>
      <c r="C84" s="6" t="s">
        <v>74</v>
      </c>
      <c r="D84" s="22">
        <v>80</v>
      </c>
      <c r="E84" s="23">
        <f t="shared" si="8"/>
        <v>16</v>
      </c>
      <c r="F84" s="13">
        <f t="shared" si="9"/>
        <v>32</v>
      </c>
      <c r="G84" s="13">
        <f t="shared" si="10"/>
        <v>28</v>
      </c>
      <c r="H84" s="23">
        <f t="shared" si="11"/>
        <v>4</v>
      </c>
    </row>
    <row r="85" spans="1:8" s="24" customFormat="1" ht="40.15" customHeight="1" x14ac:dyDescent="0.25">
      <c r="A85" s="2" t="s">
        <v>132</v>
      </c>
      <c r="B85" s="10" t="s">
        <v>499</v>
      </c>
      <c r="C85" s="6" t="s">
        <v>74</v>
      </c>
      <c r="D85" s="22">
        <v>500</v>
      </c>
      <c r="E85" s="23">
        <f t="shared" si="8"/>
        <v>100</v>
      </c>
      <c r="F85" s="13">
        <f t="shared" si="9"/>
        <v>200</v>
      </c>
      <c r="G85" s="13">
        <f t="shared" si="10"/>
        <v>175</v>
      </c>
      <c r="H85" s="23">
        <f t="shared" si="11"/>
        <v>25</v>
      </c>
    </row>
    <row r="86" spans="1:8" s="24" customFormat="1" ht="40.15" customHeight="1" x14ac:dyDescent="0.25">
      <c r="A86" s="2" t="s">
        <v>133</v>
      </c>
      <c r="B86" s="10" t="s">
        <v>635</v>
      </c>
      <c r="C86" s="6" t="s">
        <v>74</v>
      </c>
      <c r="D86" s="22">
        <v>200</v>
      </c>
      <c r="E86" s="23">
        <f t="shared" si="8"/>
        <v>40</v>
      </c>
      <c r="F86" s="13">
        <f t="shared" si="9"/>
        <v>80</v>
      </c>
      <c r="G86" s="13">
        <f t="shared" si="10"/>
        <v>70</v>
      </c>
      <c r="H86" s="23">
        <f t="shared" si="11"/>
        <v>10</v>
      </c>
    </row>
    <row r="87" spans="1:8" s="24" customFormat="1" ht="40.15" customHeight="1" x14ac:dyDescent="0.25">
      <c r="A87" s="2" t="s">
        <v>134</v>
      </c>
      <c r="B87" s="10" t="s">
        <v>565</v>
      </c>
      <c r="C87" s="6" t="s">
        <v>81</v>
      </c>
      <c r="D87" s="22">
        <v>100</v>
      </c>
      <c r="E87" s="23">
        <f t="shared" si="8"/>
        <v>20</v>
      </c>
      <c r="F87" s="13">
        <f t="shared" si="9"/>
        <v>40</v>
      </c>
      <c r="G87" s="13">
        <f t="shared" si="10"/>
        <v>35</v>
      </c>
      <c r="H87" s="23">
        <f t="shared" si="11"/>
        <v>5</v>
      </c>
    </row>
    <row r="88" spans="1:8" s="24" customFormat="1" ht="40.15" customHeight="1" x14ac:dyDescent="0.25">
      <c r="A88" s="2" t="s">
        <v>135</v>
      </c>
      <c r="B88" s="10" t="s">
        <v>623</v>
      </c>
      <c r="C88" s="6" t="s">
        <v>74</v>
      </c>
      <c r="D88" s="22">
        <v>20</v>
      </c>
      <c r="E88" s="23">
        <f t="shared" si="8"/>
        <v>4</v>
      </c>
      <c r="F88" s="13">
        <f t="shared" si="9"/>
        <v>8</v>
      </c>
      <c r="G88" s="13">
        <f t="shared" si="10"/>
        <v>7</v>
      </c>
      <c r="H88" s="23">
        <f t="shared" si="11"/>
        <v>1</v>
      </c>
    </row>
    <row r="89" spans="1:8" s="24" customFormat="1" ht="40.15" customHeight="1" x14ac:dyDescent="0.25">
      <c r="A89" s="2" t="s">
        <v>136</v>
      </c>
      <c r="B89" s="10" t="s">
        <v>413</v>
      </c>
      <c r="C89" s="11" t="s">
        <v>73</v>
      </c>
      <c r="D89" s="22">
        <v>300</v>
      </c>
      <c r="E89" s="23">
        <f t="shared" si="8"/>
        <v>60</v>
      </c>
      <c r="F89" s="13">
        <f t="shared" si="9"/>
        <v>120</v>
      </c>
      <c r="G89" s="13">
        <f t="shared" si="10"/>
        <v>105</v>
      </c>
      <c r="H89" s="23">
        <f t="shared" si="11"/>
        <v>15</v>
      </c>
    </row>
    <row r="90" spans="1:8" s="24" customFormat="1" ht="40.15" customHeight="1" x14ac:dyDescent="0.25">
      <c r="A90" s="2" t="s">
        <v>137</v>
      </c>
      <c r="B90" s="10" t="s">
        <v>539</v>
      </c>
      <c r="C90" s="6" t="s">
        <v>74</v>
      </c>
      <c r="D90" s="22">
        <v>40</v>
      </c>
      <c r="E90" s="23">
        <f t="shared" si="8"/>
        <v>8</v>
      </c>
      <c r="F90" s="13">
        <f t="shared" si="9"/>
        <v>16</v>
      </c>
      <c r="G90" s="13">
        <f t="shared" si="10"/>
        <v>14</v>
      </c>
      <c r="H90" s="23">
        <f t="shared" si="11"/>
        <v>2</v>
      </c>
    </row>
    <row r="91" spans="1:8" s="24" customFormat="1" ht="40.15" customHeight="1" x14ac:dyDescent="0.25">
      <c r="A91" s="2" t="s">
        <v>138</v>
      </c>
      <c r="B91" s="10" t="s">
        <v>695</v>
      </c>
      <c r="C91" s="6" t="s">
        <v>74</v>
      </c>
      <c r="D91" s="22">
        <v>4</v>
      </c>
      <c r="E91" s="23">
        <f t="shared" si="8"/>
        <v>0.8</v>
      </c>
      <c r="F91" s="13">
        <f t="shared" si="9"/>
        <v>1.6</v>
      </c>
      <c r="G91" s="13">
        <f t="shared" si="10"/>
        <v>1.4</v>
      </c>
      <c r="H91" s="23">
        <f t="shared" si="11"/>
        <v>0.20000000000000018</v>
      </c>
    </row>
    <row r="92" spans="1:8" s="24" customFormat="1" ht="40.15" customHeight="1" x14ac:dyDescent="0.25">
      <c r="A92" s="2" t="s">
        <v>139</v>
      </c>
      <c r="B92" s="10" t="s">
        <v>569</v>
      </c>
      <c r="C92" s="6" t="s">
        <v>74</v>
      </c>
      <c r="D92" s="22">
        <v>200</v>
      </c>
      <c r="E92" s="23">
        <f t="shared" si="8"/>
        <v>40</v>
      </c>
      <c r="F92" s="13">
        <f t="shared" si="9"/>
        <v>80</v>
      </c>
      <c r="G92" s="13">
        <f t="shared" si="10"/>
        <v>70</v>
      </c>
      <c r="H92" s="23">
        <f t="shared" si="11"/>
        <v>10</v>
      </c>
    </row>
    <row r="93" spans="1:8" s="24" customFormat="1" ht="40.15" customHeight="1" x14ac:dyDescent="0.25">
      <c r="A93" s="2" t="s">
        <v>140</v>
      </c>
      <c r="B93" s="10" t="s">
        <v>541</v>
      </c>
      <c r="C93" s="6" t="s">
        <v>24</v>
      </c>
      <c r="D93" s="22">
        <v>1000</v>
      </c>
      <c r="E93" s="23">
        <f t="shared" si="8"/>
        <v>200</v>
      </c>
      <c r="F93" s="13">
        <f t="shared" si="9"/>
        <v>400</v>
      </c>
      <c r="G93" s="13">
        <f t="shared" si="10"/>
        <v>350</v>
      </c>
      <c r="H93" s="23">
        <f t="shared" si="11"/>
        <v>50</v>
      </c>
    </row>
    <row r="94" spans="1:8" s="24" customFormat="1" ht="40.15" customHeight="1" x14ac:dyDescent="0.25">
      <c r="A94" s="2" t="s">
        <v>141</v>
      </c>
      <c r="B94" s="10" t="s">
        <v>571</v>
      </c>
      <c r="C94" s="6" t="s">
        <v>99</v>
      </c>
      <c r="D94" s="22">
        <v>2</v>
      </c>
      <c r="E94" s="23">
        <f t="shared" si="8"/>
        <v>0.4</v>
      </c>
      <c r="F94" s="13">
        <f t="shared" si="9"/>
        <v>0.8</v>
      </c>
      <c r="G94" s="13">
        <f t="shared" si="10"/>
        <v>0.7</v>
      </c>
      <c r="H94" s="23">
        <f t="shared" si="11"/>
        <v>0.10000000000000009</v>
      </c>
    </row>
    <row r="95" spans="1:8" s="24" customFormat="1" ht="40.15" customHeight="1" x14ac:dyDescent="0.25">
      <c r="A95" s="2" t="s">
        <v>142</v>
      </c>
      <c r="B95" s="10" t="s">
        <v>698</v>
      </c>
      <c r="C95" s="6" t="s">
        <v>74</v>
      </c>
      <c r="D95" s="22">
        <v>10</v>
      </c>
      <c r="E95" s="23">
        <f t="shared" si="8"/>
        <v>2</v>
      </c>
      <c r="F95" s="13">
        <f t="shared" si="9"/>
        <v>4</v>
      </c>
      <c r="G95" s="13">
        <f t="shared" si="10"/>
        <v>3.5</v>
      </c>
      <c r="H95" s="23">
        <f t="shared" si="11"/>
        <v>0.5</v>
      </c>
    </row>
    <row r="96" spans="1:8" s="24" customFormat="1" ht="40.15" customHeight="1" x14ac:dyDescent="0.25">
      <c r="A96" s="2" t="s">
        <v>143</v>
      </c>
      <c r="B96" s="10" t="s">
        <v>96</v>
      </c>
      <c r="C96" s="6" t="s">
        <v>74</v>
      </c>
      <c r="D96" s="22">
        <v>50</v>
      </c>
      <c r="E96" s="23">
        <f t="shared" si="8"/>
        <v>10</v>
      </c>
      <c r="F96" s="13">
        <f t="shared" si="9"/>
        <v>20</v>
      </c>
      <c r="G96" s="13">
        <f t="shared" si="10"/>
        <v>17.5</v>
      </c>
      <c r="H96" s="23">
        <f t="shared" si="11"/>
        <v>2.5</v>
      </c>
    </row>
    <row r="97" spans="1:8" s="24" customFormat="1" ht="40.15" customHeight="1" x14ac:dyDescent="0.25">
      <c r="A97" s="2" t="s">
        <v>144</v>
      </c>
      <c r="B97" s="10" t="s">
        <v>207</v>
      </c>
      <c r="C97" s="6" t="s">
        <v>74</v>
      </c>
      <c r="D97" s="22">
        <v>100</v>
      </c>
      <c r="E97" s="23">
        <f t="shared" si="8"/>
        <v>20</v>
      </c>
      <c r="F97" s="13">
        <f t="shared" si="9"/>
        <v>40</v>
      </c>
      <c r="G97" s="13">
        <f t="shared" si="10"/>
        <v>35</v>
      </c>
      <c r="H97" s="23">
        <f t="shared" si="11"/>
        <v>5</v>
      </c>
    </row>
    <row r="98" spans="1:8" s="24" customFormat="1" ht="40.15" customHeight="1" x14ac:dyDescent="0.25">
      <c r="A98" s="2" t="s">
        <v>145</v>
      </c>
      <c r="B98" s="10" t="s">
        <v>670</v>
      </c>
      <c r="C98" s="6" t="s">
        <v>74</v>
      </c>
      <c r="D98" s="22">
        <v>50</v>
      </c>
      <c r="E98" s="23">
        <f t="shared" si="8"/>
        <v>10</v>
      </c>
      <c r="F98" s="13">
        <f t="shared" si="9"/>
        <v>20</v>
      </c>
      <c r="G98" s="13">
        <f t="shared" si="10"/>
        <v>17.5</v>
      </c>
      <c r="H98" s="23">
        <f t="shared" si="11"/>
        <v>2.5</v>
      </c>
    </row>
    <row r="99" spans="1:8" s="24" customFormat="1" ht="40.15" customHeight="1" x14ac:dyDescent="0.25">
      <c r="A99" s="2" t="s">
        <v>146</v>
      </c>
      <c r="B99" s="10" t="s">
        <v>465</v>
      </c>
      <c r="C99" s="6" t="s">
        <v>74</v>
      </c>
      <c r="D99" s="22">
        <v>140</v>
      </c>
      <c r="E99" s="23">
        <f t="shared" si="8"/>
        <v>28</v>
      </c>
      <c r="F99" s="13">
        <f t="shared" si="9"/>
        <v>56</v>
      </c>
      <c r="G99" s="13">
        <f t="shared" si="10"/>
        <v>49</v>
      </c>
      <c r="H99" s="23">
        <f t="shared" si="11"/>
        <v>7</v>
      </c>
    </row>
    <row r="100" spans="1:8" s="24" customFormat="1" ht="40.15" customHeight="1" x14ac:dyDescent="0.25">
      <c r="A100" s="2" t="s">
        <v>147</v>
      </c>
      <c r="B100" s="10" t="s">
        <v>468</v>
      </c>
      <c r="C100" s="6" t="s">
        <v>74</v>
      </c>
      <c r="D100" s="22">
        <v>10</v>
      </c>
      <c r="E100" s="23">
        <f t="shared" si="8"/>
        <v>2</v>
      </c>
      <c r="F100" s="13">
        <f t="shared" si="9"/>
        <v>4</v>
      </c>
      <c r="G100" s="13">
        <f t="shared" si="10"/>
        <v>3.5</v>
      </c>
      <c r="H100" s="23">
        <f t="shared" si="11"/>
        <v>0.5</v>
      </c>
    </row>
    <row r="101" spans="1:8" s="24" customFormat="1" ht="40.15" customHeight="1" x14ac:dyDescent="0.25">
      <c r="A101" s="2" t="s">
        <v>148</v>
      </c>
      <c r="B101" s="10" t="s">
        <v>682</v>
      </c>
      <c r="C101" s="6" t="s">
        <v>74</v>
      </c>
      <c r="D101" s="22">
        <v>50</v>
      </c>
      <c r="E101" s="23">
        <f t="shared" si="8"/>
        <v>10</v>
      </c>
      <c r="F101" s="13">
        <f t="shared" si="9"/>
        <v>20</v>
      </c>
      <c r="G101" s="13">
        <f t="shared" si="10"/>
        <v>17.5</v>
      </c>
      <c r="H101" s="23">
        <f t="shared" si="11"/>
        <v>2.5</v>
      </c>
    </row>
    <row r="102" spans="1:8" s="24" customFormat="1" ht="40.15" customHeight="1" x14ac:dyDescent="0.25">
      <c r="A102" s="2" t="s">
        <v>149</v>
      </c>
      <c r="B102" s="10" t="s">
        <v>466</v>
      </c>
      <c r="C102" s="6" t="s">
        <v>74</v>
      </c>
      <c r="D102" s="22">
        <v>200</v>
      </c>
      <c r="E102" s="23">
        <f t="shared" si="8"/>
        <v>40</v>
      </c>
      <c r="F102" s="13">
        <f t="shared" si="9"/>
        <v>80</v>
      </c>
      <c r="G102" s="13">
        <f t="shared" si="10"/>
        <v>70</v>
      </c>
      <c r="H102" s="23">
        <f t="shared" si="11"/>
        <v>10</v>
      </c>
    </row>
    <row r="103" spans="1:8" s="24" customFormat="1" ht="40.15" customHeight="1" x14ac:dyDescent="0.25">
      <c r="A103" s="2" t="s">
        <v>69</v>
      </c>
      <c r="B103" s="10" t="s">
        <v>671</v>
      </c>
      <c r="C103" s="6" t="s">
        <v>74</v>
      </c>
      <c r="D103" s="22">
        <v>20</v>
      </c>
      <c r="E103" s="23">
        <f t="shared" si="8"/>
        <v>4</v>
      </c>
      <c r="F103" s="13">
        <f t="shared" si="9"/>
        <v>8</v>
      </c>
      <c r="G103" s="13">
        <f t="shared" si="10"/>
        <v>7</v>
      </c>
      <c r="H103" s="23">
        <f t="shared" si="11"/>
        <v>1</v>
      </c>
    </row>
    <row r="104" spans="1:8" s="24" customFormat="1" ht="40.15" customHeight="1" x14ac:dyDescent="0.25">
      <c r="A104" s="2" t="s">
        <v>150</v>
      </c>
      <c r="B104" s="10" t="s">
        <v>672</v>
      </c>
      <c r="C104" s="6" t="s">
        <v>74</v>
      </c>
      <c r="D104" s="22">
        <v>50</v>
      </c>
      <c r="E104" s="23">
        <f t="shared" si="8"/>
        <v>10</v>
      </c>
      <c r="F104" s="13">
        <f t="shared" si="9"/>
        <v>20</v>
      </c>
      <c r="G104" s="13">
        <f t="shared" si="10"/>
        <v>17.5</v>
      </c>
      <c r="H104" s="23">
        <f t="shared" si="11"/>
        <v>2.5</v>
      </c>
    </row>
    <row r="105" spans="1:8" s="24" customFormat="1" ht="40.15" customHeight="1" x14ac:dyDescent="0.25">
      <c r="A105" s="2" t="s">
        <v>152</v>
      </c>
      <c r="B105" s="10" t="s">
        <v>681</v>
      </c>
      <c r="C105" s="6" t="s">
        <v>74</v>
      </c>
      <c r="D105" s="22">
        <v>20</v>
      </c>
      <c r="E105" s="23">
        <f t="shared" ref="E105:E108" si="12">D105*0.2</f>
        <v>4</v>
      </c>
      <c r="F105" s="13">
        <f t="shared" si="9"/>
        <v>8</v>
      </c>
      <c r="G105" s="13">
        <f t="shared" si="10"/>
        <v>7</v>
      </c>
      <c r="H105" s="23">
        <f t="shared" ref="H105:H108" si="13">D105-E105-F105-G105</f>
        <v>1</v>
      </c>
    </row>
    <row r="106" spans="1:8" s="24" customFormat="1" ht="40.15" customHeight="1" x14ac:dyDescent="0.25">
      <c r="A106" s="2" t="s">
        <v>153</v>
      </c>
      <c r="B106" s="10" t="s">
        <v>647</v>
      </c>
      <c r="C106" s="6" t="s">
        <v>648</v>
      </c>
      <c r="D106" s="22">
        <v>200</v>
      </c>
      <c r="E106" s="23">
        <f t="shared" si="12"/>
        <v>40</v>
      </c>
      <c r="F106" s="13">
        <f t="shared" si="9"/>
        <v>80</v>
      </c>
      <c r="G106" s="13">
        <f t="shared" si="10"/>
        <v>70</v>
      </c>
      <c r="H106" s="23">
        <f t="shared" si="13"/>
        <v>10</v>
      </c>
    </row>
    <row r="107" spans="1:8" s="24" customFormat="1" ht="40.15" customHeight="1" x14ac:dyDescent="0.25">
      <c r="A107" s="2" t="s">
        <v>154</v>
      </c>
      <c r="B107" s="10" t="s">
        <v>79</v>
      </c>
      <c r="C107" s="6" t="s">
        <v>74</v>
      </c>
      <c r="D107" s="22">
        <v>500</v>
      </c>
      <c r="E107" s="23">
        <f t="shared" si="12"/>
        <v>100</v>
      </c>
      <c r="F107" s="13">
        <f t="shared" si="9"/>
        <v>200</v>
      </c>
      <c r="G107" s="13">
        <f t="shared" si="10"/>
        <v>175</v>
      </c>
      <c r="H107" s="23">
        <f t="shared" si="13"/>
        <v>25</v>
      </c>
    </row>
    <row r="108" spans="1:8" s="24" customFormat="1" ht="40.15" customHeight="1" x14ac:dyDescent="0.25">
      <c r="A108" s="2" t="s">
        <v>155</v>
      </c>
      <c r="B108" s="10" t="s">
        <v>526</v>
      </c>
      <c r="C108" s="6" t="s">
        <v>74</v>
      </c>
      <c r="D108" s="22">
        <v>300</v>
      </c>
      <c r="E108" s="23">
        <f t="shared" si="12"/>
        <v>60</v>
      </c>
      <c r="F108" s="13">
        <f t="shared" si="9"/>
        <v>120</v>
      </c>
      <c r="G108" s="13">
        <f t="shared" si="10"/>
        <v>105</v>
      </c>
      <c r="H108" s="23">
        <f t="shared" si="13"/>
        <v>15</v>
      </c>
    </row>
    <row r="109" spans="1:8" s="24" customFormat="1" ht="40.15" customHeight="1" x14ac:dyDescent="0.25">
      <c r="A109" s="2" t="s">
        <v>156</v>
      </c>
      <c r="B109" s="10" t="s">
        <v>575</v>
      </c>
      <c r="C109" s="6" t="s">
        <v>73</v>
      </c>
      <c r="D109" s="22">
        <f>E109+F109+G109+H109</f>
        <v>2100</v>
      </c>
      <c r="E109" s="23">
        <v>360</v>
      </c>
      <c r="F109" s="13">
        <v>920</v>
      </c>
      <c r="G109" s="13">
        <v>705</v>
      </c>
      <c r="H109" s="23">
        <v>115</v>
      </c>
    </row>
    <row r="110" spans="1:8" s="24" customFormat="1" ht="40.15" customHeight="1" x14ac:dyDescent="0.25">
      <c r="A110" s="2" t="s">
        <v>157</v>
      </c>
      <c r="B110" s="10" t="s">
        <v>494</v>
      </c>
      <c r="C110" s="6" t="s">
        <v>73</v>
      </c>
      <c r="D110" s="22">
        <v>100</v>
      </c>
      <c r="E110" s="23">
        <f t="shared" ref="E110:E153" si="14">D110*0.2</f>
        <v>20</v>
      </c>
      <c r="F110" s="13">
        <f t="shared" ref="F110:F153" si="15">D110*0.4</f>
        <v>40</v>
      </c>
      <c r="G110" s="13">
        <f t="shared" ref="G110:G153" si="16">D110*0.35</f>
        <v>35</v>
      </c>
      <c r="H110" s="23">
        <f t="shared" ref="H110:H153" si="17">D110-E110-F110-G110</f>
        <v>5</v>
      </c>
    </row>
    <row r="111" spans="1:8" s="24" customFormat="1" ht="40.15" customHeight="1" x14ac:dyDescent="0.25">
      <c r="A111" s="2" t="s">
        <v>158</v>
      </c>
      <c r="B111" s="10" t="s">
        <v>524</v>
      </c>
      <c r="C111" s="6" t="s">
        <v>73</v>
      </c>
      <c r="D111" s="22">
        <v>200</v>
      </c>
      <c r="E111" s="23">
        <f t="shared" si="14"/>
        <v>40</v>
      </c>
      <c r="F111" s="13">
        <f t="shared" si="15"/>
        <v>80</v>
      </c>
      <c r="G111" s="13">
        <f t="shared" si="16"/>
        <v>70</v>
      </c>
      <c r="H111" s="23">
        <f t="shared" si="17"/>
        <v>10</v>
      </c>
    </row>
    <row r="112" spans="1:8" s="24" customFormat="1" ht="40.15" customHeight="1" x14ac:dyDescent="0.25">
      <c r="A112" s="2" t="s">
        <v>159</v>
      </c>
      <c r="B112" s="10" t="s">
        <v>497</v>
      </c>
      <c r="C112" s="6" t="s">
        <v>24</v>
      </c>
      <c r="D112" s="22">
        <v>5</v>
      </c>
      <c r="E112" s="23">
        <f t="shared" si="14"/>
        <v>1</v>
      </c>
      <c r="F112" s="13">
        <f t="shared" si="15"/>
        <v>2</v>
      </c>
      <c r="G112" s="13">
        <f t="shared" si="16"/>
        <v>1.75</v>
      </c>
      <c r="H112" s="23">
        <f t="shared" si="17"/>
        <v>0.25</v>
      </c>
    </row>
    <row r="113" spans="1:8" s="24" customFormat="1" ht="40.15" customHeight="1" x14ac:dyDescent="0.25">
      <c r="A113" s="2" t="s">
        <v>160</v>
      </c>
      <c r="B113" s="10" t="s">
        <v>77</v>
      </c>
      <c r="C113" s="6" t="s">
        <v>24</v>
      </c>
      <c r="D113" s="22">
        <v>30</v>
      </c>
      <c r="E113" s="23">
        <f t="shared" si="14"/>
        <v>6</v>
      </c>
      <c r="F113" s="13">
        <f t="shared" si="15"/>
        <v>12</v>
      </c>
      <c r="G113" s="13">
        <f t="shared" si="16"/>
        <v>10.5</v>
      </c>
      <c r="H113" s="23">
        <f t="shared" si="17"/>
        <v>1.5</v>
      </c>
    </row>
    <row r="114" spans="1:8" s="24" customFormat="1" ht="40.15" customHeight="1" x14ac:dyDescent="0.25">
      <c r="A114" s="2" t="s">
        <v>161</v>
      </c>
      <c r="B114" s="10" t="s">
        <v>517</v>
      </c>
      <c r="C114" s="6" t="s">
        <v>74</v>
      </c>
      <c r="D114" s="22">
        <v>30</v>
      </c>
      <c r="E114" s="23">
        <f t="shared" si="14"/>
        <v>6</v>
      </c>
      <c r="F114" s="13">
        <f t="shared" si="15"/>
        <v>12</v>
      </c>
      <c r="G114" s="13">
        <f t="shared" si="16"/>
        <v>10.5</v>
      </c>
      <c r="H114" s="23">
        <f t="shared" si="17"/>
        <v>1.5</v>
      </c>
    </row>
    <row r="115" spans="1:8" s="24" customFormat="1" ht="40.15" customHeight="1" x14ac:dyDescent="0.25">
      <c r="A115" s="2" t="s">
        <v>162</v>
      </c>
      <c r="B115" s="10" t="s">
        <v>516</v>
      </c>
      <c r="C115" s="6" t="s">
        <v>74</v>
      </c>
      <c r="D115" s="22">
        <v>30</v>
      </c>
      <c r="E115" s="23">
        <f t="shared" si="14"/>
        <v>6</v>
      </c>
      <c r="F115" s="13">
        <f t="shared" si="15"/>
        <v>12</v>
      </c>
      <c r="G115" s="13">
        <f t="shared" si="16"/>
        <v>10.5</v>
      </c>
      <c r="H115" s="23">
        <f t="shared" si="17"/>
        <v>1.5</v>
      </c>
    </row>
    <row r="116" spans="1:8" s="24" customFormat="1" ht="40.15" customHeight="1" x14ac:dyDescent="0.25">
      <c r="A116" s="2" t="s">
        <v>163</v>
      </c>
      <c r="B116" s="10" t="s">
        <v>615</v>
      </c>
      <c r="C116" s="6" t="s">
        <v>27</v>
      </c>
      <c r="D116" s="22">
        <v>100</v>
      </c>
      <c r="E116" s="23">
        <f t="shared" si="14"/>
        <v>20</v>
      </c>
      <c r="F116" s="13">
        <f t="shared" si="15"/>
        <v>40</v>
      </c>
      <c r="G116" s="13">
        <f t="shared" si="16"/>
        <v>35</v>
      </c>
      <c r="H116" s="23">
        <f t="shared" si="17"/>
        <v>5</v>
      </c>
    </row>
    <row r="117" spans="1:8" s="24" customFormat="1" ht="40.15" customHeight="1" x14ac:dyDescent="0.25">
      <c r="A117" s="2" t="s">
        <v>164</v>
      </c>
      <c r="B117" s="10" t="s">
        <v>89</v>
      </c>
      <c r="C117" s="6" t="s">
        <v>652</v>
      </c>
      <c r="D117" s="22">
        <v>80</v>
      </c>
      <c r="E117" s="23">
        <f t="shared" si="14"/>
        <v>16</v>
      </c>
      <c r="F117" s="13">
        <f t="shared" si="15"/>
        <v>32</v>
      </c>
      <c r="G117" s="13">
        <f t="shared" si="16"/>
        <v>28</v>
      </c>
      <c r="H117" s="23">
        <f t="shared" si="17"/>
        <v>4</v>
      </c>
    </row>
    <row r="118" spans="1:8" s="24" customFormat="1" ht="40.15" customHeight="1" x14ac:dyDescent="0.25">
      <c r="A118" s="2" t="s">
        <v>165</v>
      </c>
      <c r="B118" s="10" t="s">
        <v>572</v>
      </c>
      <c r="C118" s="6" t="s">
        <v>206</v>
      </c>
      <c r="D118" s="22">
        <v>8324</v>
      </c>
      <c r="E118" s="23">
        <f t="shared" si="14"/>
        <v>1664.8000000000002</v>
      </c>
      <c r="F118" s="13">
        <f t="shared" si="15"/>
        <v>3329.6000000000004</v>
      </c>
      <c r="G118" s="13">
        <f t="shared" si="16"/>
        <v>2913.3999999999996</v>
      </c>
      <c r="H118" s="23">
        <f t="shared" si="17"/>
        <v>416.19999999999982</v>
      </c>
    </row>
    <row r="119" spans="1:8" s="24" customFormat="1" ht="40.15" customHeight="1" x14ac:dyDescent="0.25">
      <c r="A119" s="2" t="s">
        <v>166</v>
      </c>
      <c r="B119" s="10" t="s">
        <v>478</v>
      </c>
      <c r="C119" s="6" t="s">
        <v>74</v>
      </c>
      <c r="D119" s="22">
        <v>280</v>
      </c>
      <c r="E119" s="23">
        <f t="shared" si="14"/>
        <v>56</v>
      </c>
      <c r="F119" s="13">
        <f t="shared" si="15"/>
        <v>112</v>
      </c>
      <c r="G119" s="13">
        <f t="shared" si="16"/>
        <v>98</v>
      </c>
      <c r="H119" s="23">
        <f t="shared" si="17"/>
        <v>14</v>
      </c>
    </row>
    <row r="120" spans="1:8" s="24" customFormat="1" ht="40.15" customHeight="1" x14ac:dyDescent="0.25">
      <c r="A120" s="2" t="s">
        <v>167</v>
      </c>
      <c r="B120" s="10" t="s">
        <v>479</v>
      </c>
      <c r="C120" s="6" t="s">
        <v>74</v>
      </c>
      <c r="D120" s="22">
        <v>140</v>
      </c>
      <c r="E120" s="23">
        <f t="shared" si="14"/>
        <v>28</v>
      </c>
      <c r="F120" s="13">
        <f t="shared" si="15"/>
        <v>56</v>
      </c>
      <c r="G120" s="13">
        <f t="shared" si="16"/>
        <v>49</v>
      </c>
      <c r="H120" s="23">
        <f t="shared" si="17"/>
        <v>7</v>
      </c>
    </row>
    <row r="121" spans="1:8" s="24" customFormat="1" ht="40.15" customHeight="1" x14ac:dyDescent="0.25">
      <c r="A121" s="2" t="s">
        <v>168</v>
      </c>
      <c r="B121" s="10" t="s">
        <v>485</v>
      </c>
      <c r="C121" s="6" t="s">
        <v>74</v>
      </c>
      <c r="D121" s="22">
        <v>20</v>
      </c>
      <c r="E121" s="23">
        <f t="shared" si="14"/>
        <v>4</v>
      </c>
      <c r="F121" s="13">
        <f t="shared" si="15"/>
        <v>8</v>
      </c>
      <c r="G121" s="13">
        <f t="shared" si="16"/>
        <v>7</v>
      </c>
      <c r="H121" s="23">
        <f t="shared" si="17"/>
        <v>1</v>
      </c>
    </row>
    <row r="122" spans="1:8" s="24" customFormat="1" ht="40.15" customHeight="1" x14ac:dyDescent="0.25">
      <c r="A122" s="2" t="s">
        <v>169</v>
      </c>
      <c r="B122" s="10" t="s">
        <v>208</v>
      </c>
      <c r="C122" s="6" t="s">
        <v>24</v>
      </c>
      <c r="D122" s="22">
        <v>40</v>
      </c>
      <c r="E122" s="23">
        <f t="shared" si="14"/>
        <v>8</v>
      </c>
      <c r="F122" s="13">
        <f t="shared" si="15"/>
        <v>16</v>
      </c>
      <c r="G122" s="13">
        <f t="shared" si="16"/>
        <v>14</v>
      </c>
      <c r="H122" s="23">
        <f t="shared" si="17"/>
        <v>2</v>
      </c>
    </row>
    <row r="123" spans="1:8" s="24" customFormat="1" ht="40.15" customHeight="1" x14ac:dyDescent="0.25">
      <c r="A123" s="2" t="s">
        <v>170</v>
      </c>
      <c r="B123" s="10" t="s">
        <v>212</v>
      </c>
      <c r="C123" s="6" t="s">
        <v>74</v>
      </c>
      <c r="D123" s="22">
        <v>40</v>
      </c>
      <c r="E123" s="23">
        <f t="shared" si="14"/>
        <v>8</v>
      </c>
      <c r="F123" s="13">
        <f t="shared" si="15"/>
        <v>16</v>
      </c>
      <c r="G123" s="13">
        <f t="shared" si="16"/>
        <v>14</v>
      </c>
      <c r="H123" s="23">
        <f t="shared" si="17"/>
        <v>2</v>
      </c>
    </row>
    <row r="124" spans="1:8" s="24" customFormat="1" ht="40.15" customHeight="1" x14ac:dyDescent="0.25">
      <c r="A124" s="2" t="s">
        <v>171</v>
      </c>
      <c r="B124" s="10" t="s">
        <v>620</v>
      </c>
      <c r="C124" s="6" t="s">
        <v>74</v>
      </c>
      <c r="D124" s="22">
        <v>10</v>
      </c>
      <c r="E124" s="23">
        <f t="shared" si="14"/>
        <v>2</v>
      </c>
      <c r="F124" s="13">
        <f t="shared" si="15"/>
        <v>4</v>
      </c>
      <c r="G124" s="13">
        <f t="shared" si="16"/>
        <v>3.5</v>
      </c>
      <c r="H124" s="23">
        <f t="shared" si="17"/>
        <v>0.5</v>
      </c>
    </row>
    <row r="125" spans="1:8" s="24" customFormat="1" ht="40.15" customHeight="1" x14ac:dyDescent="0.25">
      <c r="A125" s="2" t="s">
        <v>172</v>
      </c>
      <c r="B125" s="10" t="s">
        <v>724</v>
      </c>
      <c r="C125" s="6" t="s">
        <v>74</v>
      </c>
      <c r="D125" s="22">
        <v>1000</v>
      </c>
      <c r="E125" s="23">
        <f t="shared" si="14"/>
        <v>200</v>
      </c>
      <c r="F125" s="13">
        <f t="shared" si="15"/>
        <v>400</v>
      </c>
      <c r="G125" s="13">
        <f t="shared" si="16"/>
        <v>350</v>
      </c>
      <c r="H125" s="23">
        <f t="shared" si="17"/>
        <v>50</v>
      </c>
    </row>
    <row r="126" spans="1:8" s="24" customFormat="1" ht="40.15" customHeight="1" x14ac:dyDescent="0.25">
      <c r="A126" s="2" t="s">
        <v>173</v>
      </c>
      <c r="B126" s="10" t="s">
        <v>722</v>
      </c>
      <c r="C126" s="6" t="s">
        <v>74</v>
      </c>
      <c r="D126" s="22">
        <v>210</v>
      </c>
      <c r="E126" s="23">
        <f t="shared" si="14"/>
        <v>42</v>
      </c>
      <c r="F126" s="13">
        <f t="shared" si="15"/>
        <v>84</v>
      </c>
      <c r="G126" s="13">
        <f t="shared" si="16"/>
        <v>73.5</v>
      </c>
      <c r="H126" s="23">
        <f t="shared" si="17"/>
        <v>10.5</v>
      </c>
    </row>
    <row r="127" spans="1:8" s="24" customFormat="1" ht="40.15" customHeight="1" x14ac:dyDescent="0.25">
      <c r="A127" s="2" t="s">
        <v>174</v>
      </c>
      <c r="B127" s="10" t="s">
        <v>587</v>
      </c>
      <c r="C127" s="6" t="s">
        <v>74</v>
      </c>
      <c r="D127" s="22">
        <v>5000</v>
      </c>
      <c r="E127" s="23">
        <f t="shared" si="14"/>
        <v>1000</v>
      </c>
      <c r="F127" s="13">
        <f t="shared" si="15"/>
        <v>2000</v>
      </c>
      <c r="G127" s="13">
        <f t="shared" si="16"/>
        <v>1750</v>
      </c>
      <c r="H127" s="23">
        <f t="shared" si="17"/>
        <v>250</v>
      </c>
    </row>
    <row r="128" spans="1:8" s="24" customFormat="1" ht="40.15" customHeight="1" x14ac:dyDescent="0.25">
      <c r="A128" s="2" t="s">
        <v>175</v>
      </c>
      <c r="B128" s="10" t="s">
        <v>211</v>
      </c>
      <c r="C128" s="6" t="s">
        <v>94</v>
      </c>
      <c r="D128" s="22">
        <v>60000</v>
      </c>
      <c r="E128" s="23">
        <f t="shared" si="14"/>
        <v>12000</v>
      </c>
      <c r="F128" s="13">
        <f t="shared" si="15"/>
        <v>24000</v>
      </c>
      <c r="G128" s="13">
        <f t="shared" si="16"/>
        <v>21000</v>
      </c>
      <c r="H128" s="23">
        <f t="shared" si="17"/>
        <v>3000</v>
      </c>
    </row>
    <row r="129" spans="1:8" s="24" customFormat="1" ht="40.15" customHeight="1" x14ac:dyDescent="0.25">
      <c r="A129" s="2" t="s">
        <v>176</v>
      </c>
      <c r="B129" s="10" t="s">
        <v>607</v>
      </c>
      <c r="C129" s="6" t="s">
        <v>74</v>
      </c>
      <c r="D129" s="22">
        <v>10</v>
      </c>
      <c r="E129" s="23">
        <f t="shared" si="14"/>
        <v>2</v>
      </c>
      <c r="F129" s="13">
        <f t="shared" si="15"/>
        <v>4</v>
      </c>
      <c r="G129" s="13">
        <f t="shared" si="16"/>
        <v>3.5</v>
      </c>
      <c r="H129" s="23">
        <f t="shared" si="17"/>
        <v>0.5</v>
      </c>
    </row>
    <row r="130" spans="1:8" s="24" customFormat="1" ht="40.15" customHeight="1" x14ac:dyDescent="0.25">
      <c r="A130" s="2" t="s">
        <v>177</v>
      </c>
      <c r="B130" s="10" t="s">
        <v>450</v>
      </c>
      <c r="C130" s="6" t="s">
        <v>451</v>
      </c>
      <c r="D130" s="22">
        <v>20</v>
      </c>
      <c r="E130" s="23">
        <f t="shared" si="14"/>
        <v>4</v>
      </c>
      <c r="F130" s="13">
        <f t="shared" si="15"/>
        <v>8</v>
      </c>
      <c r="G130" s="13">
        <f t="shared" si="16"/>
        <v>7</v>
      </c>
      <c r="H130" s="23">
        <f t="shared" si="17"/>
        <v>1</v>
      </c>
    </row>
    <row r="131" spans="1:8" s="24" customFormat="1" ht="40.15" customHeight="1" x14ac:dyDescent="0.25">
      <c r="A131" s="2" t="s">
        <v>178</v>
      </c>
      <c r="B131" s="10" t="s">
        <v>597</v>
      </c>
      <c r="C131" s="6" t="s">
        <v>74</v>
      </c>
      <c r="D131" s="22">
        <v>300</v>
      </c>
      <c r="E131" s="23">
        <f t="shared" si="14"/>
        <v>60</v>
      </c>
      <c r="F131" s="13">
        <f t="shared" si="15"/>
        <v>120</v>
      </c>
      <c r="G131" s="13">
        <f t="shared" si="16"/>
        <v>105</v>
      </c>
      <c r="H131" s="23">
        <f t="shared" si="17"/>
        <v>15</v>
      </c>
    </row>
    <row r="132" spans="1:8" s="24" customFormat="1" ht="40.15" customHeight="1" x14ac:dyDescent="0.25">
      <c r="A132" s="2" t="s">
        <v>179</v>
      </c>
      <c r="B132" s="10" t="s">
        <v>582</v>
      </c>
      <c r="C132" s="6" t="s">
        <v>74</v>
      </c>
      <c r="D132" s="22">
        <v>2000</v>
      </c>
      <c r="E132" s="23">
        <f t="shared" si="14"/>
        <v>400</v>
      </c>
      <c r="F132" s="13">
        <f t="shared" si="15"/>
        <v>800</v>
      </c>
      <c r="G132" s="13">
        <f t="shared" si="16"/>
        <v>700</v>
      </c>
      <c r="H132" s="23">
        <f t="shared" si="17"/>
        <v>100</v>
      </c>
    </row>
    <row r="133" spans="1:8" s="24" customFormat="1" ht="40.15" customHeight="1" x14ac:dyDescent="0.25">
      <c r="A133" s="2" t="s">
        <v>180</v>
      </c>
      <c r="B133" s="10" t="s">
        <v>686</v>
      </c>
      <c r="C133" s="6" t="s">
        <v>74</v>
      </c>
      <c r="D133" s="22">
        <v>500</v>
      </c>
      <c r="E133" s="23">
        <f t="shared" si="14"/>
        <v>100</v>
      </c>
      <c r="F133" s="13">
        <f t="shared" si="15"/>
        <v>200</v>
      </c>
      <c r="G133" s="13">
        <f t="shared" si="16"/>
        <v>175</v>
      </c>
      <c r="H133" s="23">
        <f t="shared" si="17"/>
        <v>25</v>
      </c>
    </row>
    <row r="134" spans="1:8" s="24" customFormat="1" ht="40.15" customHeight="1" x14ac:dyDescent="0.25">
      <c r="A134" s="2" t="s">
        <v>181</v>
      </c>
      <c r="B134" s="10" t="s">
        <v>546</v>
      </c>
      <c r="C134" s="6" t="s">
        <v>74</v>
      </c>
      <c r="D134" s="22">
        <v>1000</v>
      </c>
      <c r="E134" s="23">
        <f t="shared" si="14"/>
        <v>200</v>
      </c>
      <c r="F134" s="13">
        <f t="shared" si="15"/>
        <v>400</v>
      </c>
      <c r="G134" s="13">
        <f t="shared" si="16"/>
        <v>350</v>
      </c>
      <c r="H134" s="23">
        <f t="shared" si="17"/>
        <v>50</v>
      </c>
    </row>
    <row r="135" spans="1:8" s="24" customFormat="1" ht="40.15" customHeight="1" x14ac:dyDescent="0.25">
      <c r="A135" s="2" t="s">
        <v>182</v>
      </c>
      <c r="B135" s="10" t="s">
        <v>503</v>
      </c>
      <c r="C135" s="6" t="s">
        <v>74</v>
      </c>
      <c r="D135" s="22">
        <v>20</v>
      </c>
      <c r="E135" s="23">
        <f t="shared" si="14"/>
        <v>4</v>
      </c>
      <c r="F135" s="13">
        <f t="shared" si="15"/>
        <v>8</v>
      </c>
      <c r="G135" s="13">
        <f t="shared" si="16"/>
        <v>7</v>
      </c>
      <c r="H135" s="23">
        <f t="shared" si="17"/>
        <v>1</v>
      </c>
    </row>
    <row r="136" spans="1:8" s="24" customFormat="1" ht="40.15" customHeight="1" x14ac:dyDescent="0.25">
      <c r="A136" s="2" t="s">
        <v>183</v>
      </c>
      <c r="B136" s="10" t="s">
        <v>256</v>
      </c>
      <c r="C136" s="6" t="s">
        <v>99</v>
      </c>
      <c r="D136" s="22">
        <v>2</v>
      </c>
      <c r="E136" s="23">
        <f t="shared" si="14"/>
        <v>0.4</v>
      </c>
      <c r="F136" s="13">
        <f t="shared" si="15"/>
        <v>0.8</v>
      </c>
      <c r="G136" s="13">
        <f t="shared" si="16"/>
        <v>0.7</v>
      </c>
      <c r="H136" s="23">
        <f t="shared" si="17"/>
        <v>0.10000000000000009</v>
      </c>
    </row>
    <row r="137" spans="1:8" s="24" customFormat="1" ht="40.15" customHeight="1" x14ac:dyDescent="0.25">
      <c r="A137" s="2" t="s">
        <v>184</v>
      </c>
      <c r="B137" s="10" t="s">
        <v>564</v>
      </c>
      <c r="C137" s="6" t="s">
        <v>74</v>
      </c>
      <c r="D137" s="22">
        <v>20</v>
      </c>
      <c r="E137" s="23">
        <f t="shared" si="14"/>
        <v>4</v>
      </c>
      <c r="F137" s="13">
        <f t="shared" si="15"/>
        <v>8</v>
      </c>
      <c r="G137" s="13">
        <f t="shared" si="16"/>
        <v>7</v>
      </c>
      <c r="H137" s="23">
        <f t="shared" si="17"/>
        <v>1</v>
      </c>
    </row>
    <row r="138" spans="1:8" s="24" customFormat="1" ht="40.15" customHeight="1" x14ac:dyDescent="0.25">
      <c r="A138" s="2" t="s">
        <v>185</v>
      </c>
      <c r="B138" s="10" t="s">
        <v>608</v>
      </c>
      <c r="C138" s="6" t="s">
        <v>74</v>
      </c>
      <c r="D138" s="22">
        <v>25</v>
      </c>
      <c r="E138" s="23">
        <f t="shared" si="14"/>
        <v>5</v>
      </c>
      <c r="F138" s="13">
        <f t="shared" si="15"/>
        <v>10</v>
      </c>
      <c r="G138" s="13">
        <f t="shared" si="16"/>
        <v>8.75</v>
      </c>
      <c r="H138" s="23">
        <f t="shared" si="17"/>
        <v>1.25</v>
      </c>
    </row>
    <row r="139" spans="1:8" s="24" customFormat="1" ht="40.15" customHeight="1" x14ac:dyDescent="0.25">
      <c r="A139" s="2" t="s">
        <v>186</v>
      </c>
      <c r="B139" s="10" t="s">
        <v>619</v>
      </c>
      <c r="C139" s="6" t="s">
        <v>74</v>
      </c>
      <c r="D139" s="22">
        <v>50</v>
      </c>
      <c r="E139" s="23">
        <f t="shared" si="14"/>
        <v>10</v>
      </c>
      <c r="F139" s="13">
        <f t="shared" si="15"/>
        <v>20</v>
      </c>
      <c r="G139" s="13">
        <f t="shared" si="16"/>
        <v>17.5</v>
      </c>
      <c r="H139" s="23">
        <f t="shared" si="17"/>
        <v>2.5</v>
      </c>
    </row>
    <row r="140" spans="1:8" s="24" customFormat="1" ht="40.15" customHeight="1" x14ac:dyDescent="0.25">
      <c r="A140" s="2" t="s">
        <v>187</v>
      </c>
      <c r="B140" s="10" t="s">
        <v>423</v>
      </c>
      <c r="C140" s="11" t="s">
        <v>74</v>
      </c>
      <c r="D140" s="22">
        <v>450</v>
      </c>
      <c r="E140" s="23">
        <f t="shared" si="14"/>
        <v>90</v>
      </c>
      <c r="F140" s="13">
        <f t="shared" si="15"/>
        <v>180</v>
      </c>
      <c r="G140" s="13">
        <f t="shared" si="16"/>
        <v>157.5</v>
      </c>
      <c r="H140" s="23">
        <f t="shared" si="17"/>
        <v>22.5</v>
      </c>
    </row>
    <row r="141" spans="1:8" s="24" customFormat="1" ht="40.15" customHeight="1" x14ac:dyDescent="0.25">
      <c r="A141" s="2" t="s">
        <v>188</v>
      </c>
      <c r="B141" s="10" t="s">
        <v>469</v>
      </c>
      <c r="C141" s="6" t="s">
        <v>74</v>
      </c>
      <c r="D141" s="22">
        <v>200</v>
      </c>
      <c r="E141" s="23">
        <f t="shared" si="14"/>
        <v>40</v>
      </c>
      <c r="F141" s="13">
        <f t="shared" si="15"/>
        <v>80</v>
      </c>
      <c r="G141" s="13">
        <f t="shared" si="16"/>
        <v>70</v>
      </c>
      <c r="H141" s="23">
        <f t="shared" si="17"/>
        <v>10</v>
      </c>
    </row>
    <row r="142" spans="1:8" s="24" customFormat="1" ht="40.15" customHeight="1" x14ac:dyDescent="0.25">
      <c r="A142" s="2" t="s">
        <v>189</v>
      </c>
      <c r="B142" s="10" t="s">
        <v>464</v>
      </c>
      <c r="C142" s="6" t="s">
        <v>74</v>
      </c>
      <c r="D142" s="22">
        <v>5</v>
      </c>
      <c r="E142" s="23">
        <f t="shared" si="14"/>
        <v>1</v>
      </c>
      <c r="F142" s="13">
        <f t="shared" si="15"/>
        <v>2</v>
      </c>
      <c r="G142" s="13">
        <f t="shared" si="16"/>
        <v>1.75</v>
      </c>
      <c r="H142" s="23">
        <f t="shared" si="17"/>
        <v>0.25</v>
      </c>
    </row>
    <row r="143" spans="1:8" s="24" customFormat="1" ht="40.15" customHeight="1" x14ac:dyDescent="0.25">
      <c r="A143" s="2" t="s">
        <v>190</v>
      </c>
      <c r="B143" s="10" t="s">
        <v>675</v>
      </c>
      <c r="C143" s="6" t="s">
        <v>74</v>
      </c>
      <c r="D143" s="22">
        <v>20</v>
      </c>
      <c r="E143" s="23">
        <f t="shared" si="14"/>
        <v>4</v>
      </c>
      <c r="F143" s="13">
        <f t="shared" si="15"/>
        <v>8</v>
      </c>
      <c r="G143" s="13">
        <f t="shared" si="16"/>
        <v>7</v>
      </c>
      <c r="H143" s="23">
        <f t="shared" si="17"/>
        <v>1</v>
      </c>
    </row>
    <row r="144" spans="1:8" s="24" customFormat="1" ht="40.15" customHeight="1" x14ac:dyDescent="0.25">
      <c r="A144" s="2" t="s">
        <v>191</v>
      </c>
      <c r="B144" s="10" t="s">
        <v>676</v>
      </c>
      <c r="C144" s="6" t="s">
        <v>74</v>
      </c>
      <c r="D144" s="22">
        <v>20</v>
      </c>
      <c r="E144" s="23">
        <f t="shared" si="14"/>
        <v>4</v>
      </c>
      <c r="F144" s="13">
        <f t="shared" si="15"/>
        <v>8</v>
      </c>
      <c r="G144" s="13">
        <f t="shared" si="16"/>
        <v>7</v>
      </c>
      <c r="H144" s="23">
        <f t="shared" si="17"/>
        <v>1</v>
      </c>
    </row>
    <row r="145" spans="1:8" s="24" customFormat="1" ht="40.15" customHeight="1" x14ac:dyDescent="0.25">
      <c r="A145" s="2" t="s">
        <v>71</v>
      </c>
      <c r="B145" s="10" t="s">
        <v>523</v>
      </c>
      <c r="C145" s="6" t="s">
        <v>75</v>
      </c>
      <c r="D145" s="22">
        <v>200</v>
      </c>
      <c r="E145" s="23">
        <f t="shared" si="14"/>
        <v>40</v>
      </c>
      <c r="F145" s="13">
        <f t="shared" si="15"/>
        <v>80</v>
      </c>
      <c r="G145" s="13">
        <f t="shared" si="16"/>
        <v>70</v>
      </c>
      <c r="H145" s="23">
        <f t="shared" si="17"/>
        <v>10</v>
      </c>
    </row>
    <row r="146" spans="1:8" s="24" customFormat="1" ht="40.15" customHeight="1" x14ac:dyDescent="0.25">
      <c r="A146" s="2" t="s">
        <v>192</v>
      </c>
      <c r="B146" s="10" t="s">
        <v>589</v>
      </c>
      <c r="C146" s="6" t="s">
        <v>74</v>
      </c>
      <c r="D146" s="22">
        <v>500</v>
      </c>
      <c r="E146" s="23">
        <f t="shared" si="14"/>
        <v>100</v>
      </c>
      <c r="F146" s="13">
        <f t="shared" si="15"/>
        <v>200</v>
      </c>
      <c r="G146" s="13">
        <f t="shared" si="16"/>
        <v>175</v>
      </c>
      <c r="H146" s="23">
        <f t="shared" si="17"/>
        <v>25</v>
      </c>
    </row>
    <row r="147" spans="1:8" s="24" customFormat="1" ht="40.15" customHeight="1" x14ac:dyDescent="0.25">
      <c r="A147" s="2" t="s">
        <v>193</v>
      </c>
      <c r="B147" s="10" t="s">
        <v>579</v>
      </c>
      <c r="C147" s="6" t="s">
        <v>74</v>
      </c>
      <c r="D147" s="22">
        <v>50</v>
      </c>
      <c r="E147" s="23">
        <f t="shared" si="14"/>
        <v>10</v>
      </c>
      <c r="F147" s="13">
        <f t="shared" si="15"/>
        <v>20</v>
      </c>
      <c r="G147" s="13">
        <f t="shared" si="16"/>
        <v>17.5</v>
      </c>
      <c r="H147" s="23">
        <f t="shared" si="17"/>
        <v>2.5</v>
      </c>
    </row>
    <row r="148" spans="1:8" s="24" customFormat="1" ht="40.15" customHeight="1" x14ac:dyDescent="0.25">
      <c r="A148" s="2" t="s">
        <v>194</v>
      </c>
      <c r="B148" s="10" t="s">
        <v>578</v>
      </c>
      <c r="C148" s="6" t="s">
        <v>99</v>
      </c>
      <c r="D148" s="22">
        <v>20</v>
      </c>
      <c r="E148" s="23">
        <f t="shared" si="14"/>
        <v>4</v>
      </c>
      <c r="F148" s="13">
        <f t="shared" si="15"/>
        <v>8</v>
      </c>
      <c r="G148" s="13">
        <f t="shared" si="16"/>
        <v>7</v>
      </c>
      <c r="H148" s="23">
        <f t="shared" si="17"/>
        <v>1</v>
      </c>
    </row>
    <row r="149" spans="1:8" s="24" customFormat="1" ht="40.15" customHeight="1" x14ac:dyDescent="0.25">
      <c r="A149" s="2" t="s">
        <v>195</v>
      </c>
      <c r="B149" s="10" t="s">
        <v>486</v>
      </c>
      <c r="C149" s="6" t="s">
        <v>74</v>
      </c>
      <c r="D149" s="22">
        <v>700</v>
      </c>
      <c r="E149" s="23">
        <f t="shared" si="14"/>
        <v>140</v>
      </c>
      <c r="F149" s="13">
        <f t="shared" si="15"/>
        <v>280</v>
      </c>
      <c r="G149" s="13">
        <f t="shared" si="16"/>
        <v>244.99999999999997</v>
      </c>
      <c r="H149" s="23">
        <f t="shared" si="17"/>
        <v>35.000000000000028</v>
      </c>
    </row>
    <row r="150" spans="1:8" s="24" customFormat="1" ht="40.15" customHeight="1" x14ac:dyDescent="0.25">
      <c r="A150" s="2" t="s">
        <v>196</v>
      </c>
      <c r="B150" s="10" t="s">
        <v>627</v>
      </c>
      <c r="C150" s="6" t="s">
        <v>74</v>
      </c>
      <c r="D150" s="22">
        <v>10</v>
      </c>
      <c r="E150" s="23">
        <f t="shared" si="14"/>
        <v>2</v>
      </c>
      <c r="F150" s="13">
        <f t="shared" si="15"/>
        <v>4</v>
      </c>
      <c r="G150" s="13">
        <f t="shared" si="16"/>
        <v>3.5</v>
      </c>
      <c r="H150" s="23">
        <f t="shared" si="17"/>
        <v>0.5</v>
      </c>
    </row>
    <row r="151" spans="1:8" s="24" customFormat="1" ht="40.15" customHeight="1" x14ac:dyDescent="0.25">
      <c r="A151" s="2" t="s">
        <v>197</v>
      </c>
      <c r="B151" s="10" t="s">
        <v>458</v>
      </c>
      <c r="C151" s="6" t="s">
        <v>74</v>
      </c>
      <c r="D151" s="22">
        <v>20</v>
      </c>
      <c r="E151" s="23">
        <f t="shared" si="14"/>
        <v>4</v>
      </c>
      <c r="F151" s="13">
        <f t="shared" si="15"/>
        <v>8</v>
      </c>
      <c r="G151" s="13">
        <f t="shared" si="16"/>
        <v>7</v>
      </c>
      <c r="H151" s="23">
        <f t="shared" si="17"/>
        <v>1</v>
      </c>
    </row>
    <row r="152" spans="1:8" s="24" customFormat="1" ht="40.15" customHeight="1" x14ac:dyDescent="0.25">
      <c r="A152" s="2" t="s">
        <v>198</v>
      </c>
      <c r="B152" s="10" t="s">
        <v>657</v>
      </c>
      <c r="C152" s="6" t="s">
        <v>74</v>
      </c>
      <c r="D152" s="22">
        <v>400</v>
      </c>
      <c r="E152" s="23">
        <f t="shared" si="14"/>
        <v>80</v>
      </c>
      <c r="F152" s="13">
        <f t="shared" si="15"/>
        <v>160</v>
      </c>
      <c r="G152" s="13">
        <f t="shared" si="16"/>
        <v>140</v>
      </c>
      <c r="H152" s="23">
        <f t="shared" si="17"/>
        <v>20</v>
      </c>
    </row>
    <row r="153" spans="1:8" s="24" customFormat="1" ht="40.15" customHeight="1" x14ac:dyDescent="0.25">
      <c r="A153" s="2" t="s">
        <v>199</v>
      </c>
      <c r="B153" s="10" t="s">
        <v>502</v>
      </c>
      <c r="C153" s="6" t="s">
        <v>74</v>
      </c>
      <c r="D153" s="22">
        <v>1000</v>
      </c>
      <c r="E153" s="23">
        <f t="shared" si="14"/>
        <v>200</v>
      </c>
      <c r="F153" s="13">
        <f t="shared" si="15"/>
        <v>400</v>
      </c>
      <c r="G153" s="13">
        <f t="shared" si="16"/>
        <v>350</v>
      </c>
      <c r="H153" s="23">
        <f t="shared" si="17"/>
        <v>50</v>
      </c>
    </row>
    <row r="154" spans="1:8" s="24" customFormat="1" ht="40.15" customHeight="1" x14ac:dyDescent="0.25">
      <c r="A154" s="2" t="s">
        <v>200</v>
      </c>
      <c r="B154" s="10" t="s">
        <v>835</v>
      </c>
      <c r="C154" s="6" t="s">
        <v>74</v>
      </c>
      <c r="D154" s="22">
        <v>8000</v>
      </c>
      <c r="E154" s="23">
        <v>3200</v>
      </c>
      <c r="F154" s="13">
        <v>6400</v>
      </c>
      <c r="G154" s="13">
        <v>5600</v>
      </c>
      <c r="H154" s="23">
        <v>800</v>
      </c>
    </row>
    <row r="155" spans="1:8" s="24" customFormat="1" ht="40.15" customHeight="1" x14ac:dyDescent="0.25">
      <c r="A155" s="2" t="s">
        <v>201</v>
      </c>
      <c r="B155" s="10" t="s">
        <v>834</v>
      </c>
      <c r="C155" s="6" t="s">
        <v>74</v>
      </c>
      <c r="D155" s="22">
        <v>3000</v>
      </c>
      <c r="E155" s="23">
        <v>1200</v>
      </c>
      <c r="F155" s="13">
        <v>2400</v>
      </c>
      <c r="G155" s="13">
        <v>2100</v>
      </c>
      <c r="H155" s="23">
        <v>300</v>
      </c>
    </row>
    <row r="156" spans="1:8" s="24" customFormat="1" ht="40.15" customHeight="1" x14ac:dyDescent="0.25">
      <c r="A156" s="2" t="s">
        <v>202</v>
      </c>
      <c r="B156" s="10" t="s">
        <v>151</v>
      </c>
      <c r="C156" s="6" t="s">
        <v>74</v>
      </c>
      <c r="D156" s="22">
        <v>2000</v>
      </c>
      <c r="E156" s="23">
        <f t="shared" ref="E156:E187" si="18">D156*0.2</f>
        <v>400</v>
      </c>
      <c r="F156" s="13">
        <f t="shared" ref="F156:F187" si="19">D156*0.4</f>
        <v>800</v>
      </c>
      <c r="G156" s="13">
        <f t="shared" ref="G156:G182" si="20">D156*0.35</f>
        <v>700</v>
      </c>
      <c r="H156" s="23">
        <f t="shared" ref="H156:H173" si="21">D156-E156-F156-G156</f>
        <v>100</v>
      </c>
    </row>
    <row r="157" spans="1:8" s="24" customFormat="1" ht="40.15" customHeight="1" x14ac:dyDescent="0.25">
      <c r="A157" s="2" t="s">
        <v>214</v>
      </c>
      <c r="B157" s="10" t="s">
        <v>831</v>
      </c>
      <c r="C157" s="6" t="s">
        <v>74</v>
      </c>
      <c r="D157" s="22">
        <v>20</v>
      </c>
      <c r="E157" s="23">
        <f t="shared" si="18"/>
        <v>4</v>
      </c>
      <c r="F157" s="13">
        <f t="shared" si="19"/>
        <v>8</v>
      </c>
      <c r="G157" s="13">
        <f t="shared" si="20"/>
        <v>7</v>
      </c>
      <c r="H157" s="23">
        <f t="shared" si="21"/>
        <v>1</v>
      </c>
    </row>
    <row r="158" spans="1:8" s="24" customFormat="1" ht="40.15" customHeight="1" x14ac:dyDescent="0.25">
      <c r="A158" s="2" t="s">
        <v>215</v>
      </c>
      <c r="B158" s="10" t="s">
        <v>833</v>
      </c>
      <c r="C158" s="6" t="s">
        <v>74</v>
      </c>
      <c r="D158" s="22">
        <v>200</v>
      </c>
      <c r="E158" s="23">
        <f t="shared" si="18"/>
        <v>40</v>
      </c>
      <c r="F158" s="13">
        <f t="shared" si="19"/>
        <v>80</v>
      </c>
      <c r="G158" s="13">
        <f t="shared" si="20"/>
        <v>70</v>
      </c>
      <c r="H158" s="23">
        <f t="shared" si="21"/>
        <v>10</v>
      </c>
    </row>
    <row r="159" spans="1:8" s="24" customFormat="1" ht="40.15" customHeight="1" x14ac:dyDescent="0.25">
      <c r="A159" s="2" t="s">
        <v>216</v>
      </c>
      <c r="B159" s="10" t="s">
        <v>501</v>
      </c>
      <c r="C159" s="6" t="s">
        <v>74</v>
      </c>
      <c r="D159" s="22">
        <v>2000</v>
      </c>
      <c r="E159" s="23">
        <f t="shared" si="18"/>
        <v>400</v>
      </c>
      <c r="F159" s="13">
        <f t="shared" si="19"/>
        <v>800</v>
      </c>
      <c r="G159" s="13">
        <f t="shared" si="20"/>
        <v>700</v>
      </c>
      <c r="H159" s="23">
        <f t="shared" si="21"/>
        <v>100</v>
      </c>
    </row>
    <row r="160" spans="1:8" s="24" customFormat="1" ht="40.15" customHeight="1" x14ac:dyDescent="0.25">
      <c r="A160" s="2" t="s">
        <v>217</v>
      </c>
      <c r="B160" s="10" t="s">
        <v>832</v>
      </c>
      <c r="C160" s="6" t="s">
        <v>74</v>
      </c>
      <c r="D160" s="22">
        <v>50</v>
      </c>
      <c r="E160" s="23">
        <f t="shared" si="18"/>
        <v>10</v>
      </c>
      <c r="F160" s="13">
        <f t="shared" si="19"/>
        <v>20</v>
      </c>
      <c r="G160" s="13">
        <f t="shared" si="20"/>
        <v>17.5</v>
      </c>
      <c r="H160" s="23">
        <f t="shared" si="21"/>
        <v>2.5</v>
      </c>
    </row>
    <row r="161" spans="1:8" s="24" customFormat="1" ht="40.15" customHeight="1" x14ac:dyDescent="0.25">
      <c r="A161" s="2" t="s">
        <v>218</v>
      </c>
      <c r="B161" s="10" t="s">
        <v>829</v>
      </c>
      <c r="C161" s="6" t="s">
        <v>74</v>
      </c>
      <c r="D161" s="22">
        <v>3500</v>
      </c>
      <c r="E161" s="23">
        <f t="shared" si="18"/>
        <v>700</v>
      </c>
      <c r="F161" s="13">
        <f t="shared" si="19"/>
        <v>1400</v>
      </c>
      <c r="G161" s="13">
        <f t="shared" si="20"/>
        <v>1225</v>
      </c>
      <c r="H161" s="23">
        <f t="shared" si="21"/>
        <v>175</v>
      </c>
    </row>
    <row r="162" spans="1:8" s="24" customFormat="1" ht="40.15" customHeight="1" x14ac:dyDescent="0.25">
      <c r="A162" s="2" t="s">
        <v>219</v>
      </c>
      <c r="B162" s="10" t="s">
        <v>830</v>
      </c>
      <c r="C162" s="6" t="s">
        <v>74</v>
      </c>
      <c r="D162" s="22">
        <v>500</v>
      </c>
      <c r="E162" s="23">
        <f t="shared" si="18"/>
        <v>100</v>
      </c>
      <c r="F162" s="13">
        <f t="shared" si="19"/>
        <v>200</v>
      </c>
      <c r="G162" s="13">
        <f t="shared" si="20"/>
        <v>175</v>
      </c>
      <c r="H162" s="23">
        <f t="shared" si="21"/>
        <v>25</v>
      </c>
    </row>
    <row r="163" spans="1:8" s="24" customFormat="1" ht="40.15" customHeight="1" x14ac:dyDescent="0.25">
      <c r="A163" s="2" t="s">
        <v>220</v>
      </c>
      <c r="B163" s="10" t="s">
        <v>557</v>
      </c>
      <c r="C163" s="6" t="s">
        <v>99</v>
      </c>
      <c r="D163" s="22">
        <v>100</v>
      </c>
      <c r="E163" s="23">
        <f t="shared" si="18"/>
        <v>20</v>
      </c>
      <c r="F163" s="13">
        <f t="shared" si="19"/>
        <v>40</v>
      </c>
      <c r="G163" s="13">
        <f t="shared" si="20"/>
        <v>35</v>
      </c>
      <c r="H163" s="23">
        <f t="shared" si="21"/>
        <v>5</v>
      </c>
    </row>
    <row r="164" spans="1:8" s="24" customFormat="1" ht="40.15" customHeight="1" x14ac:dyDescent="0.25">
      <c r="A164" s="2" t="s">
        <v>221</v>
      </c>
      <c r="B164" s="10" t="s">
        <v>559</v>
      </c>
      <c r="C164" s="6" t="s">
        <v>99</v>
      </c>
      <c r="D164" s="22">
        <v>200</v>
      </c>
      <c r="E164" s="23">
        <f t="shared" si="18"/>
        <v>40</v>
      </c>
      <c r="F164" s="13">
        <f t="shared" si="19"/>
        <v>80</v>
      </c>
      <c r="G164" s="13">
        <f t="shared" si="20"/>
        <v>70</v>
      </c>
      <c r="H164" s="23">
        <f t="shared" si="21"/>
        <v>10</v>
      </c>
    </row>
    <row r="165" spans="1:8" s="24" customFormat="1" ht="40.15" customHeight="1" x14ac:dyDescent="0.25">
      <c r="A165" s="2" t="s">
        <v>222</v>
      </c>
      <c r="B165" s="10" t="s">
        <v>401</v>
      </c>
      <c r="C165" s="6" t="s">
        <v>72</v>
      </c>
      <c r="D165" s="22">
        <v>400</v>
      </c>
      <c r="E165" s="23">
        <f t="shared" si="18"/>
        <v>80</v>
      </c>
      <c r="F165" s="13">
        <f t="shared" si="19"/>
        <v>160</v>
      </c>
      <c r="G165" s="13">
        <f t="shared" si="20"/>
        <v>140</v>
      </c>
      <c r="H165" s="23">
        <f t="shared" si="21"/>
        <v>20</v>
      </c>
    </row>
    <row r="166" spans="1:8" s="24" customFormat="1" ht="40.15" customHeight="1" x14ac:dyDescent="0.25">
      <c r="A166" s="2" t="s">
        <v>223</v>
      </c>
      <c r="B166" s="10" t="s">
        <v>209</v>
      </c>
      <c r="C166" s="6" t="s">
        <v>412</v>
      </c>
      <c r="D166" s="22">
        <v>70</v>
      </c>
      <c r="E166" s="23">
        <f t="shared" si="18"/>
        <v>14</v>
      </c>
      <c r="F166" s="13">
        <f t="shared" si="19"/>
        <v>28</v>
      </c>
      <c r="G166" s="13">
        <f t="shared" si="20"/>
        <v>24.5</v>
      </c>
      <c r="H166" s="23">
        <f t="shared" si="21"/>
        <v>3.5</v>
      </c>
    </row>
    <row r="167" spans="1:8" s="24" customFormat="1" ht="40.15" customHeight="1" x14ac:dyDescent="0.25">
      <c r="A167" s="2" t="s">
        <v>224</v>
      </c>
      <c r="B167" s="10" t="s">
        <v>449</v>
      </c>
      <c r="C167" s="6" t="s">
        <v>24</v>
      </c>
      <c r="D167" s="22">
        <v>150</v>
      </c>
      <c r="E167" s="23">
        <f t="shared" si="18"/>
        <v>30</v>
      </c>
      <c r="F167" s="13">
        <f t="shared" si="19"/>
        <v>60</v>
      </c>
      <c r="G167" s="13">
        <f t="shared" si="20"/>
        <v>52.5</v>
      </c>
      <c r="H167" s="23">
        <f t="shared" si="21"/>
        <v>7.5</v>
      </c>
    </row>
    <row r="168" spans="1:8" s="24" customFormat="1" ht="40.15" customHeight="1" x14ac:dyDescent="0.25">
      <c r="A168" s="2" t="s">
        <v>225</v>
      </c>
      <c r="B168" s="10" t="s">
        <v>558</v>
      </c>
      <c r="C168" s="6" t="s">
        <v>99</v>
      </c>
      <c r="D168" s="22">
        <v>100</v>
      </c>
      <c r="E168" s="23">
        <f t="shared" si="18"/>
        <v>20</v>
      </c>
      <c r="F168" s="13">
        <f t="shared" si="19"/>
        <v>40</v>
      </c>
      <c r="G168" s="13">
        <f t="shared" si="20"/>
        <v>35</v>
      </c>
      <c r="H168" s="23">
        <f t="shared" si="21"/>
        <v>5</v>
      </c>
    </row>
    <row r="169" spans="1:8" s="24" customFormat="1" ht="40.15" customHeight="1" x14ac:dyDescent="0.25">
      <c r="A169" s="2" t="s">
        <v>226</v>
      </c>
      <c r="B169" s="10" t="s">
        <v>590</v>
      </c>
      <c r="C169" s="6" t="s">
        <v>109</v>
      </c>
      <c r="D169" s="22">
        <v>100</v>
      </c>
      <c r="E169" s="23">
        <f t="shared" si="18"/>
        <v>20</v>
      </c>
      <c r="F169" s="13">
        <f t="shared" si="19"/>
        <v>40</v>
      </c>
      <c r="G169" s="13">
        <f t="shared" si="20"/>
        <v>35</v>
      </c>
      <c r="H169" s="23">
        <f t="shared" si="21"/>
        <v>5</v>
      </c>
    </row>
    <row r="170" spans="1:8" s="24" customFormat="1" ht="40.15" customHeight="1" x14ac:dyDescent="0.25">
      <c r="A170" s="2" t="s">
        <v>227</v>
      </c>
      <c r="B170" s="10" t="s">
        <v>205</v>
      </c>
      <c r="C170" s="6" t="s">
        <v>24</v>
      </c>
      <c r="D170" s="22">
        <v>2500</v>
      </c>
      <c r="E170" s="23">
        <f t="shared" si="18"/>
        <v>500</v>
      </c>
      <c r="F170" s="13">
        <f t="shared" si="19"/>
        <v>1000</v>
      </c>
      <c r="G170" s="13">
        <f t="shared" si="20"/>
        <v>875</v>
      </c>
      <c r="H170" s="23">
        <f t="shared" si="21"/>
        <v>125</v>
      </c>
    </row>
    <row r="171" spans="1:8" s="24" customFormat="1" ht="40.15" customHeight="1" x14ac:dyDescent="0.25">
      <c r="A171" s="2" t="s">
        <v>228</v>
      </c>
      <c r="B171" s="10" t="s">
        <v>573</v>
      </c>
      <c r="C171" s="6" t="s">
        <v>574</v>
      </c>
      <c r="D171" s="22">
        <v>0.2</v>
      </c>
      <c r="E171" s="23">
        <f t="shared" si="18"/>
        <v>4.0000000000000008E-2</v>
      </c>
      <c r="F171" s="13">
        <f t="shared" si="19"/>
        <v>8.0000000000000016E-2</v>
      </c>
      <c r="G171" s="13">
        <f t="shared" si="20"/>
        <v>6.9999999999999993E-2</v>
      </c>
      <c r="H171" s="23">
        <f t="shared" si="21"/>
        <v>9.999999999999995E-3</v>
      </c>
    </row>
    <row r="172" spans="1:8" s="24" customFormat="1" ht="40.15" customHeight="1" x14ac:dyDescent="0.25">
      <c r="A172" s="2" t="s">
        <v>229</v>
      </c>
      <c r="B172" s="10" t="s">
        <v>735</v>
      </c>
      <c r="C172" s="6" t="s">
        <v>24</v>
      </c>
      <c r="D172" s="22">
        <v>400</v>
      </c>
      <c r="E172" s="23">
        <f t="shared" si="18"/>
        <v>80</v>
      </c>
      <c r="F172" s="13">
        <f t="shared" si="19"/>
        <v>160</v>
      </c>
      <c r="G172" s="13">
        <f t="shared" si="20"/>
        <v>140</v>
      </c>
      <c r="H172" s="23">
        <f t="shared" si="21"/>
        <v>20</v>
      </c>
    </row>
    <row r="173" spans="1:8" s="24" customFormat="1" ht="40.15" customHeight="1" x14ac:dyDescent="0.25">
      <c r="A173" s="2" t="s">
        <v>230</v>
      </c>
      <c r="B173" s="10" t="s">
        <v>406</v>
      </c>
      <c r="C173" s="6" t="s">
        <v>24</v>
      </c>
      <c r="D173" s="22">
        <v>400</v>
      </c>
      <c r="E173" s="23">
        <f t="shared" si="18"/>
        <v>80</v>
      </c>
      <c r="F173" s="13">
        <f t="shared" si="19"/>
        <v>160</v>
      </c>
      <c r="G173" s="13">
        <f t="shared" si="20"/>
        <v>140</v>
      </c>
      <c r="H173" s="23">
        <f t="shared" si="21"/>
        <v>20</v>
      </c>
    </row>
    <row r="174" spans="1:8" s="24" customFormat="1" ht="40.15" customHeight="1" x14ac:dyDescent="0.25">
      <c r="A174" s="2" t="s">
        <v>231</v>
      </c>
      <c r="B174" s="10" t="s">
        <v>586</v>
      </c>
      <c r="C174" s="6" t="s">
        <v>74</v>
      </c>
      <c r="D174" s="22">
        <v>3</v>
      </c>
      <c r="E174" s="23">
        <f t="shared" si="18"/>
        <v>0.60000000000000009</v>
      </c>
      <c r="F174" s="13">
        <f t="shared" si="19"/>
        <v>1.2000000000000002</v>
      </c>
      <c r="G174" s="13">
        <f t="shared" si="20"/>
        <v>1.0499999999999998</v>
      </c>
      <c r="H174" s="23"/>
    </row>
    <row r="175" spans="1:8" s="24" customFormat="1" ht="40.15" customHeight="1" x14ac:dyDescent="0.25">
      <c r="A175" s="2" t="s">
        <v>232</v>
      </c>
      <c r="B175" s="10" t="s">
        <v>402</v>
      </c>
      <c r="C175" s="6" t="s">
        <v>74</v>
      </c>
      <c r="D175" s="22">
        <v>500</v>
      </c>
      <c r="E175" s="23">
        <f t="shared" si="18"/>
        <v>100</v>
      </c>
      <c r="F175" s="13">
        <f t="shared" si="19"/>
        <v>200</v>
      </c>
      <c r="G175" s="13">
        <f t="shared" si="20"/>
        <v>175</v>
      </c>
      <c r="H175" s="23">
        <f t="shared" ref="H175:H181" si="22">D175-E175-F175-G175</f>
        <v>25</v>
      </c>
    </row>
    <row r="176" spans="1:8" s="24" customFormat="1" ht="40.15" customHeight="1" x14ac:dyDescent="0.25">
      <c r="A176" s="2" t="s">
        <v>233</v>
      </c>
      <c r="B176" s="10" t="s">
        <v>596</v>
      </c>
      <c r="C176" s="6" t="s">
        <v>92</v>
      </c>
      <c r="D176" s="22">
        <v>100</v>
      </c>
      <c r="E176" s="23">
        <f t="shared" si="18"/>
        <v>20</v>
      </c>
      <c r="F176" s="13">
        <f t="shared" si="19"/>
        <v>40</v>
      </c>
      <c r="G176" s="13">
        <f t="shared" si="20"/>
        <v>35</v>
      </c>
      <c r="H176" s="23">
        <f t="shared" si="22"/>
        <v>5</v>
      </c>
    </row>
    <row r="177" spans="1:8" s="24" customFormat="1" ht="40.15" customHeight="1" x14ac:dyDescent="0.25">
      <c r="A177" s="2" t="s">
        <v>234</v>
      </c>
      <c r="B177" s="10" t="s">
        <v>846</v>
      </c>
      <c r="C177" s="6" t="s">
        <v>74</v>
      </c>
      <c r="D177" s="22">
        <v>580</v>
      </c>
      <c r="E177" s="23">
        <f t="shared" si="18"/>
        <v>116</v>
      </c>
      <c r="F177" s="13">
        <f t="shared" si="19"/>
        <v>232</v>
      </c>
      <c r="G177" s="13">
        <f t="shared" si="20"/>
        <v>203</v>
      </c>
      <c r="H177" s="23">
        <f t="shared" si="22"/>
        <v>29</v>
      </c>
    </row>
    <row r="178" spans="1:8" s="24" customFormat="1" ht="40.15" customHeight="1" x14ac:dyDescent="0.25">
      <c r="A178" s="2" t="s">
        <v>235</v>
      </c>
      <c r="B178" s="10" t="s">
        <v>614</v>
      </c>
      <c r="C178" s="6" t="s">
        <v>74</v>
      </c>
      <c r="D178" s="22">
        <v>200</v>
      </c>
      <c r="E178" s="23">
        <f t="shared" si="18"/>
        <v>40</v>
      </c>
      <c r="F178" s="13">
        <f t="shared" si="19"/>
        <v>80</v>
      </c>
      <c r="G178" s="13">
        <f t="shared" si="20"/>
        <v>70</v>
      </c>
      <c r="H178" s="23">
        <f t="shared" si="22"/>
        <v>10</v>
      </c>
    </row>
    <row r="179" spans="1:8" s="24" customFormat="1" ht="40.15" customHeight="1" x14ac:dyDescent="0.25">
      <c r="A179" s="2" t="s">
        <v>236</v>
      </c>
      <c r="B179" s="10" t="s">
        <v>611</v>
      </c>
      <c r="C179" s="6" t="s">
        <v>74</v>
      </c>
      <c r="D179" s="22">
        <v>100</v>
      </c>
      <c r="E179" s="23">
        <f t="shared" si="18"/>
        <v>20</v>
      </c>
      <c r="F179" s="13">
        <f t="shared" si="19"/>
        <v>40</v>
      </c>
      <c r="G179" s="13">
        <f t="shared" si="20"/>
        <v>35</v>
      </c>
      <c r="H179" s="23">
        <f t="shared" si="22"/>
        <v>5</v>
      </c>
    </row>
    <row r="180" spans="1:8" s="24" customFormat="1" ht="40.15" customHeight="1" x14ac:dyDescent="0.25">
      <c r="A180" s="2" t="s">
        <v>237</v>
      </c>
      <c r="B180" s="10" t="s">
        <v>688</v>
      </c>
      <c r="C180" s="6" t="s">
        <v>74</v>
      </c>
      <c r="D180" s="22">
        <v>135</v>
      </c>
      <c r="E180" s="23">
        <f t="shared" si="18"/>
        <v>27</v>
      </c>
      <c r="F180" s="13">
        <f t="shared" si="19"/>
        <v>54</v>
      </c>
      <c r="G180" s="13">
        <f t="shared" si="20"/>
        <v>47.25</v>
      </c>
      <c r="H180" s="23">
        <f t="shared" si="22"/>
        <v>6.75</v>
      </c>
    </row>
    <row r="181" spans="1:8" s="24" customFormat="1" ht="40.15" customHeight="1" x14ac:dyDescent="0.25">
      <c r="A181" s="2" t="s">
        <v>238</v>
      </c>
      <c r="B181" s="10" t="s">
        <v>529</v>
      </c>
      <c r="C181" s="6" t="s">
        <v>74</v>
      </c>
      <c r="D181" s="22">
        <v>50</v>
      </c>
      <c r="E181" s="23">
        <f t="shared" si="18"/>
        <v>10</v>
      </c>
      <c r="F181" s="13">
        <f t="shared" si="19"/>
        <v>20</v>
      </c>
      <c r="G181" s="13">
        <f t="shared" si="20"/>
        <v>17.5</v>
      </c>
      <c r="H181" s="23">
        <f t="shared" si="22"/>
        <v>2.5</v>
      </c>
    </row>
    <row r="182" spans="1:8" s="24" customFormat="1" ht="40.15" customHeight="1" x14ac:dyDescent="0.25">
      <c r="A182" s="2" t="s">
        <v>239</v>
      </c>
      <c r="B182" s="10" t="s">
        <v>537</v>
      </c>
      <c r="C182" s="6" t="s">
        <v>74</v>
      </c>
      <c r="D182" s="22">
        <v>5</v>
      </c>
      <c r="E182" s="23">
        <f t="shared" si="18"/>
        <v>1</v>
      </c>
      <c r="F182" s="13">
        <f t="shared" si="19"/>
        <v>2</v>
      </c>
      <c r="G182" s="13">
        <f t="shared" si="20"/>
        <v>1.75</v>
      </c>
      <c r="H182" s="23"/>
    </row>
    <row r="183" spans="1:8" s="24" customFormat="1" ht="40.15" customHeight="1" x14ac:dyDescent="0.25">
      <c r="A183" s="2" t="s">
        <v>240</v>
      </c>
      <c r="B183" s="10" t="s">
        <v>538</v>
      </c>
      <c r="C183" s="6" t="s">
        <v>74</v>
      </c>
      <c r="D183" s="22">
        <v>10</v>
      </c>
      <c r="E183" s="23">
        <f t="shared" si="18"/>
        <v>2</v>
      </c>
      <c r="F183" s="13">
        <f t="shared" si="19"/>
        <v>4</v>
      </c>
      <c r="G183" s="13">
        <v>3</v>
      </c>
      <c r="H183" s="23">
        <f t="shared" ref="H183:H214" si="23">D183-E183-F183-G183</f>
        <v>1</v>
      </c>
    </row>
    <row r="184" spans="1:8" s="24" customFormat="1" ht="40.15" customHeight="1" x14ac:dyDescent="0.25">
      <c r="A184" s="2" t="s">
        <v>241</v>
      </c>
      <c r="B184" s="10" t="s">
        <v>536</v>
      </c>
      <c r="C184" s="6" t="s">
        <v>74</v>
      </c>
      <c r="D184" s="22">
        <v>10</v>
      </c>
      <c r="E184" s="23">
        <f t="shared" si="18"/>
        <v>2</v>
      </c>
      <c r="F184" s="13">
        <f t="shared" si="19"/>
        <v>4</v>
      </c>
      <c r="G184" s="13">
        <f t="shared" ref="G184:G215" si="24">D184*0.35</f>
        <v>3.5</v>
      </c>
      <c r="H184" s="23">
        <f t="shared" si="23"/>
        <v>0.5</v>
      </c>
    </row>
    <row r="185" spans="1:8" s="24" customFormat="1" ht="40.15" customHeight="1" x14ac:dyDescent="0.25">
      <c r="A185" s="2" t="s">
        <v>242</v>
      </c>
      <c r="B185" s="10" t="s">
        <v>533</v>
      </c>
      <c r="C185" s="6" t="s">
        <v>74</v>
      </c>
      <c r="D185" s="22">
        <v>40</v>
      </c>
      <c r="E185" s="23">
        <f t="shared" si="18"/>
        <v>8</v>
      </c>
      <c r="F185" s="13">
        <f t="shared" si="19"/>
        <v>16</v>
      </c>
      <c r="G185" s="13">
        <f t="shared" si="24"/>
        <v>14</v>
      </c>
      <c r="H185" s="23">
        <f t="shared" si="23"/>
        <v>2</v>
      </c>
    </row>
    <row r="186" spans="1:8" s="24" customFormat="1" ht="40.15" customHeight="1" x14ac:dyDescent="0.25">
      <c r="A186" s="2" t="s">
        <v>243</v>
      </c>
      <c r="B186" s="10" t="s">
        <v>443</v>
      </c>
      <c r="C186" s="6" t="s">
        <v>74</v>
      </c>
      <c r="D186" s="22">
        <v>800</v>
      </c>
      <c r="E186" s="23">
        <f t="shared" si="18"/>
        <v>160</v>
      </c>
      <c r="F186" s="13">
        <f t="shared" si="19"/>
        <v>320</v>
      </c>
      <c r="G186" s="13">
        <f t="shared" si="24"/>
        <v>280</v>
      </c>
      <c r="H186" s="23">
        <f t="shared" si="23"/>
        <v>40</v>
      </c>
    </row>
    <row r="187" spans="1:8" s="24" customFormat="1" ht="40.15" customHeight="1" x14ac:dyDescent="0.25">
      <c r="A187" s="2" t="s">
        <v>244</v>
      </c>
      <c r="B187" s="10" t="s">
        <v>624</v>
      </c>
      <c r="C187" s="6" t="s">
        <v>74</v>
      </c>
      <c r="D187" s="22">
        <v>20</v>
      </c>
      <c r="E187" s="23">
        <f t="shared" si="18"/>
        <v>4</v>
      </c>
      <c r="F187" s="13">
        <f t="shared" si="19"/>
        <v>8</v>
      </c>
      <c r="G187" s="13">
        <f t="shared" si="24"/>
        <v>7</v>
      </c>
      <c r="H187" s="23">
        <f t="shared" si="23"/>
        <v>1</v>
      </c>
    </row>
    <row r="188" spans="1:8" s="24" customFormat="1" ht="40.15" customHeight="1" x14ac:dyDescent="0.25">
      <c r="A188" s="2" t="s">
        <v>245</v>
      </c>
      <c r="B188" s="10" t="s">
        <v>680</v>
      </c>
      <c r="C188" s="6" t="s">
        <v>74</v>
      </c>
      <c r="D188" s="22">
        <v>10</v>
      </c>
      <c r="E188" s="23">
        <f t="shared" ref="E188:E219" si="25">D188*0.2</f>
        <v>2</v>
      </c>
      <c r="F188" s="13">
        <f t="shared" ref="F188:F219" si="26">D188*0.4</f>
        <v>4</v>
      </c>
      <c r="G188" s="13">
        <f t="shared" si="24"/>
        <v>3.5</v>
      </c>
      <c r="H188" s="23">
        <f t="shared" si="23"/>
        <v>0.5</v>
      </c>
    </row>
    <row r="189" spans="1:8" s="24" customFormat="1" ht="40.15" customHeight="1" x14ac:dyDescent="0.25">
      <c r="A189" s="2" t="s">
        <v>246</v>
      </c>
      <c r="B189" s="10" t="s">
        <v>609</v>
      </c>
      <c r="C189" s="6" t="s">
        <v>72</v>
      </c>
      <c r="D189" s="22">
        <v>20</v>
      </c>
      <c r="E189" s="23">
        <f t="shared" si="25"/>
        <v>4</v>
      </c>
      <c r="F189" s="13">
        <f t="shared" si="26"/>
        <v>8</v>
      </c>
      <c r="G189" s="13">
        <f t="shared" si="24"/>
        <v>7</v>
      </c>
      <c r="H189" s="23">
        <f t="shared" si="23"/>
        <v>1</v>
      </c>
    </row>
    <row r="190" spans="1:8" s="24" customFormat="1" ht="40.15" customHeight="1" x14ac:dyDescent="0.25">
      <c r="A190" s="2" t="s">
        <v>247</v>
      </c>
      <c r="B190" s="10" t="s">
        <v>570</v>
      </c>
      <c r="C190" s="6" t="s">
        <v>99</v>
      </c>
      <c r="D190" s="22">
        <v>50</v>
      </c>
      <c r="E190" s="23">
        <f t="shared" si="25"/>
        <v>10</v>
      </c>
      <c r="F190" s="13">
        <f t="shared" si="26"/>
        <v>20</v>
      </c>
      <c r="G190" s="13">
        <f t="shared" si="24"/>
        <v>17.5</v>
      </c>
      <c r="H190" s="23">
        <f t="shared" si="23"/>
        <v>2.5</v>
      </c>
    </row>
    <row r="191" spans="1:8" s="24" customFormat="1" ht="40.15" customHeight="1" x14ac:dyDescent="0.25">
      <c r="A191" s="2" t="s">
        <v>104</v>
      </c>
      <c r="B191" s="10" t="s">
        <v>457</v>
      </c>
      <c r="C191" s="6" t="s">
        <v>74</v>
      </c>
      <c r="D191" s="22">
        <v>30</v>
      </c>
      <c r="E191" s="23">
        <f t="shared" si="25"/>
        <v>6</v>
      </c>
      <c r="F191" s="13">
        <f t="shared" si="26"/>
        <v>12</v>
      </c>
      <c r="G191" s="13">
        <f t="shared" si="24"/>
        <v>10.5</v>
      </c>
      <c r="H191" s="23">
        <f t="shared" si="23"/>
        <v>1.5</v>
      </c>
    </row>
    <row r="192" spans="1:8" s="24" customFormat="1" ht="40.15" customHeight="1" x14ac:dyDescent="0.25">
      <c r="A192" s="2" t="s">
        <v>248</v>
      </c>
      <c r="B192" s="10" t="s">
        <v>490</v>
      </c>
      <c r="C192" s="6" t="s">
        <v>108</v>
      </c>
      <c r="D192" s="22">
        <v>800</v>
      </c>
      <c r="E192" s="23">
        <f t="shared" si="25"/>
        <v>160</v>
      </c>
      <c r="F192" s="13">
        <f t="shared" si="26"/>
        <v>320</v>
      </c>
      <c r="G192" s="13">
        <f t="shared" si="24"/>
        <v>280</v>
      </c>
      <c r="H192" s="23">
        <f t="shared" si="23"/>
        <v>40</v>
      </c>
    </row>
    <row r="193" spans="1:8" s="24" customFormat="1" ht="40.15" customHeight="1" x14ac:dyDescent="0.25">
      <c r="A193" s="2" t="s">
        <v>249</v>
      </c>
      <c r="B193" s="10" t="s">
        <v>414</v>
      </c>
      <c r="C193" s="11" t="s">
        <v>74</v>
      </c>
      <c r="D193" s="22">
        <v>36</v>
      </c>
      <c r="E193" s="23">
        <f t="shared" si="25"/>
        <v>7.2</v>
      </c>
      <c r="F193" s="13">
        <f t="shared" si="26"/>
        <v>14.4</v>
      </c>
      <c r="G193" s="13">
        <f t="shared" si="24"/>
        <v>12.6</v>
      </c>
      <c r="H193" s="23">
        <f t="shared" si="23"/>
        <v>1.8000000000000007</v>
      </c>
    </row>
    <row r="194" spans="1:8" s="24" customFormat="1" ht="40.15" customHeight="1" x14ac:dyDescent="0.25">
      <c r="A194" s="2" t="s">
        <v>250</v>
      </c>
      <c r="B194" s="10" t="s">
        <v>610</v>
      </c>
      <c r="C194" s="6" t="s">
        <v>74</v>
      </c>
      <c r="D194" s="22">
        <v>100</v>
      </c>
      <c r="E194" s="23">
        <f t="shared" si="25"/>
        <v>20</v>
      </c>
      <c r="F194" s="13">
        <f t="shared" si="26"/>
        <v>40</v>
      </c>
      <c r="G194" s="13">
        <f t="shared" si="24"/>
        <v>35</v>
      </c>
      <c r="H194" s="23">
        <f t="shared" si="23"/>
        <v>5</v>
      </c>
    </row>
    <row r="195" spans="1:8" s="24" customFormat="1" ht="40.15" customHeight="1" x14ac:dyDescent="0.25">
      <c r="A195" s="2" t="s">
        <v>251</v>
      </c>
      <c r="B195" s="10" t="s">
        <v>633</v>
      </c>
      <c r="C195" s="6" t="s">
        <v>74</v>
      </c>
      <c r="D195" s="22">
        <v>100</v>
      </c>
      <c r="E195" s="23">
        <f t="shared" si="25"/>
        <v>20</v>
      </c>
      <c r="F195" s="13">
        <f t="shared" si="26"/>
        <v>40</v>
      </c>
      <c r="G195" s="13">
        <f t="shared" si="24"/>
        <v>35</v>
      </c>
      <c r="H195" s="23">
        <f t="shared" si="23"/>
        <v>5</v>
      </c>
    </row>
    <row r="196" spans="1:8" s="24" customFormat="1" ht="40.15" customHeight="1" x14ac:dyDescent="0.25">
      <c r="A196" s="2" t="s">
        <v>259</v>
      </c>
      <c r="B196" s="10" t="s">
        <v>506</v>
      </c>
      <c r="C196" s="6" t="s">
        <v>74</v>
      </c>
      <c r="D196" s="22">
        <v>20</v>
      </c>
      <c r="E196" s="23">
        <f t="shared" si="25"/>
        <v>4</v>
      </c>
      <c r="F196" s="13">
        <f t="shared" si="26"/>
        <v>8</v>
      </c>
      <c r="G196" s="13">
        <f t="shared" si="24"/>
        <v>7</v>
      </c>
      <c r="H196" s="23">
        <f t="shared" si="23"/>
        <v>1</v>
      </c>
    </row>
    <row r="197" spans="1:8" s="24" customFormat="1" ht="40.15" customHeight="1" x14ac:dyDescent="0.25">
      <c r="A197" s="2" t="s">
        <v>260</v>
      </c>
      <c r="B197" s="10" t="s">
        <v>470</v>
      </c>
      <c r="C197" s="6" t="s">
        <v>74</v>
      </c>
      <c r="D197" s="22">
        <v>10</v>
      </c>
      <c r="E197" s="23">
        <f t="shared" si="25"/>
        <v>2</v>
      </c>
      <c r="F197" s="13">
        <f t="shared" si="26"/>
        <v>4</v>
      </c>
      <c r="G197" s="13">
        <f t="shared" si="24"/>
        <v>3.5</v>
      </c>
      <c r="H197" s="23">
        <f t="shared" si="23"/>
        <v>0.5</v>
      </c>
    </row>
    <row r="198" spans="1:8" s="24" customFormat="1" ht="40.15" customHeight="1" x14ac:dyDescent="0.25">
      <c r="A198" s="2" t="s">
        <v>261</v>
      </c>
      <c r="B198" s="10" t="s">
        <v>601</v>
      </c>
      <c r="C198" s="6" t="s">
        <v>74</v>
      </c>
      <c r="D198" s="22">
        <v>1000</v>
      </c>
      <c r="E198" s="23">
        <f t="shared" si="25"/>
        <v>200</v>
      </c>
      <c r="F198" s="13">
        <f t="shared" si="26"/>
        <v>400</v>
      </c>
      <c r="G198" s="13">
        <f t="shared" si="24"/>
        <v>350</v>
      </c>
      <c r="H198" s="23">
        <f t="shared" si="23"/>
        <v>50</v>
      </c>
    </row>
    <row r="199" spans="1:8" s="24" customFormat="1" ht="40.15" customHeight="1" x14ac:dyDescent="0.25">
      <c r="A199" s="2" t="s">
        <v>262</v>
      </c>
      <c r="B199" s="10" t="s">
        <v>673</v>
      </c>
      <c r="C199" s="6" t="s">
        <v>24</v>
      </c>
      <c r="D199" s="22">
        <v>100</v>
      </c>
      <c r="E199" s="23">
        <f t="shared" si="25"/>
        <v>20</v>
      </c>
      <c r="F199" s="13">
        <f t="shared" si="26"/>
        <v>40</v>
      </c>
      <c r="G199" s="13">
        <f t="shared" si="24"/>
        <v>35</v>
      </c>
      <c r="H199" s="23">
        <f t="shared" si="23"/>
        <v>5</v>
      </c>
    </row>
    <row r="200" spans="1:8" s="24" customFormat="1" ht="40.15" customHeight="1" x14ac:dyDescent="0.25">
      <c r="A200" s="2" t="s">
        <v>263</v>
      </c>
      <c r="B200" s="10" t="s">
        <v>520</v>
      </c>
      <c r="C200" s="6" t="s">
        <v>74</v>
      </c>
      <c r="D200" s="22">
        <v>100</v>
      </c>
      <c r="E200" s="23">
        <f t="shared" si="25"/>
        <v>20</v>
      </c>
      <c r="F200" s="13">
        <f t="shared" si="26"/>
        <v>40</v>
      </c>
      <c r="G200" s="13">
        <f t="shared" si="24"/>
        <v>35</v>
      </c>
      <c r="H200" s="23">
        <f t="shared" si="23"/>
        <v>5</v>
      </c>
    </row>
    <row r="201" spans="1:8" s="24" customFormat="1" ht="40.15" customHeight="1" x14ac:dyDescent="0.25">
      <c r="A201" s="2" t="s">
        <v>264</v>
      </c>
      <c r="B201" s="10" t="s">
        <v>509</v>
      </c>
      <c r="C201" s="6" t="s">
        <v>74</v>
      </c>
      <c r="D201" s="22">
        <v>1</v>
      </c>
      <c r="E201" s="23">
        <f t="shared" si="25"/>
        <v>0.2</v>
      </c>
      <c r="F201" s="13">
        <f t="shared" si="26"/>
        <v>0.4</v>
      </c>
      <c r="G201" s="13">
        <f t="shared" si="24"/>
        <v>0.35</v>
      </c>
      <c r="H201" s="23">
        <f t="shared" si="23"/>
        <v>5.0000000000000044E-2</v>
      </c>
    </row>
    <row r="202" spans="1:8" s="24" customFormat="1" ht="40.15" customHeight="1" x14ac:dyDescent="0.25">
      <c r="A202" s="2" t="s">
        <v>265</v>
      </c>
      <c r="B202" s="10" t="s">
        <v>521</v>
      </c>
      <c r="C202" s="6" t="s">
        <v>74</v>
      </c>
      <c r="D202" s="22">
        <v>50</v>
      </c>
      <c r="E202" s="23">
        <f t="shared" si="25"/>
        <v>10</v>
      </c>
      <c r="F202" s="13">
        <f t="shared" si="26"/>
        <v>20</v>
      </c>
      <c r="G202" s="13">
        <f t="shared" si="24"/>
        <v>17.5</v>
      </c>
      <c r="H202" s="23">
        <f t="shared" si="23"/>
        <v>2.5</v>
      </c>
    </row>
    <row r="203" spans="1:8" s="24" customFormat="1" ht="40.15" customHeight="1" x14ac:dyDescent="0.25">
      <c r="A203" s="2" t="s">
        <v>266</v>
      </c>
      <c r="B203" s="10" t="s">
        <v>442</v>
      </c>
      <c r="C203" s="6" t="s">
        <v>74</v>
      </c>
      <c r="D203" s="22">
        <v>900</v>
      </c>
      <c r="E203" s="23">
        <f t="shared" si="25"/>
        <v>180</v>
      </c>
      <c r="F203" s="13">
        <f t="shared" si="26"/>
        <v>360</v>
      </c>
      <c r="G203" s="13">
        <f t="shared" si="24"/>
        <v>315</v>
      </c>
      <c r="H203" s="23">
        <f t="shared" si="23"/>
        <v>45</v>
      </c>
    </row>
    <row r="204" spans="1:8" s="24" customFormat="1" ht="40.15" customHeight="1" x14ac:dyDescent="0.25">
      <c r="A204" s="2" t="s">
        <v>267</v>
      </c>
      <c r="B204" s="10" t="s">
        <v>628</v>
      </c>
      <c r="C204" s="6" t="s">
        <v>72</v>
      </c>
      <c r="D204" s="22">
        <v>10</v>
      </c>
      <c r="E204" s="23">
        <f t="shared" si="25"/>
        <v>2</v>
      </c>
      <c r="F204" s="13">
        <f t="shared" si="26"/>
        <v>4</v>
      </c>
      <c r="G204" s="13">
        <f t="shared" si="24"/>
        <v>3.5</v>
      </c>
      <c r="H204" s="23">
        <f t="shared" si="23"/>
        <v>0.5</v>
      </c>
    </row>
    <row r="205" spans="1:8" s="24" customFormat="1" ht="40.15" customHeight="1" x14ac:dyDescent="0.25">
      <c r="A205" s="2" t="s">
        <v>268</v>
      </c>
      <c r="B205" s="10" t="s">
        <v>496</v>
      </c>
      <c r="C205" s="6" t="s">
        <v>74</v>
      </c>
      <c r="D205" s="22">
        <v>500</v>
      </c>
      <c r="E205" s="23">
        <f t="shared" si="25"/>
        <v>100</v>
      </c>
      <c r="F205" s="13">
        <f t="shared" si="26"/>
        <v>200</v>
      </c>
      <c r="G205" s="13">
        <f t="shared" si="24"/>
        <v>175</v>
      </c>
      <c r="H205" s="23">
        <f t="shared" si="23"/>
        <v>25</v>
      </c>
    </row>
    <row r="206" spans="1:8" s="24" customFormat="1" ht="40.15" customHeight="1" x14ac:dyDescent="0.25">
      <c r="A206" s="2" t="s">
        <v>269</v>
      </c>
      <c r="B206" s="10" t="s">
        <v>493</v>
      </c>
      <c r="C206" s="6" t="s">
        <v>74</v>
      </c>
      <c r="D206" s="22">
        <v>480</v>
      </c>
      <c r="E206" s="23">
        <f t="shared" si="25"/>
        <v>96</v>
      </c>
      <c r="F206" s="13">
        <f t="shared" si="26"/>
        <v>192</v>
      </c>
      <c r="G206" s="13">
        <f t="shared" si="24"/>
        <v>168</v>
      </c>
      <c r="H206" s="23">
        <f t="shared" si="23"/>
        <v>24</v>
      </c>
    </row>
    <row r="207" spans="1:8" s="24" customFormat="1" ht="40.15" customHeight="1" x14ac:dyDescent="0.25">
      <c r="A207" s="2" t="s">
        <v>270</v>
      </c>
      <c r="B207" s="10" t="s">
        <v>658</v>
      </c>
      <c r="C207" s="6" t="s">
        <v>74</v>
      </c>
      <c r="D207" s="22">
        <v>25</v>
      </c>
      <c r="E207" s="23">
        <f t="shared" si="25"/>
        <v>5</v>
      </c>
      <c r="F207" s="13">
        <f t="shared" si="26"/>
        <v>10</v>
      </c>
      <c r="G207" s="13">
        <f t="shared" si="24"/>
        <v>8.75</v>
      </c>
      <c r="H207" s="23">
        <f t="shared" si="23"/>
        <v>1.25</v>
      </c>
    </row>
    <row r="208" spans="1:8" s="24" customFormat="1" ht="40.15" customHeight="1" x14ac:dyDescent="0.25">
      <c r="A208" s="2" t="s">
        <v>271</v>
      </c>
      <c r="B208" s="10" t="s">
        <v>659</v>
      </c>
      <c r="C208" s="6" t="s">
        <v>74</v>
      </c>
      <c r="D208" s="22">
        <v>25</v>
      </c>
      <c r="E208" s="23">
        <f t="shared" si="25"/>
        <v>5</v>
      </c>
      <c r="F208" s="13">
        <f t="shared" si="26"/>
        <v>10</v>
      </c>
      <c r="G208" s="13">
        <f t="shared" si="24"/>
        <v>8.75</v>
      </c>
      <c r="H208" s="23">
        <f t="shared" si="23"/>
        <v>1.25</v>
      </c>
    </row>
    <row r="209" spans="1:8" s="24" customFormat="1" ht="40.15" customHeight="1" x14ac:dyDescent="0.25">
      <c r="A209" s="2" t="s">
        <v>272</v>
      </c>
      <c r="B209" s="10" t="s">
        <v>540</v>
      </c>
      <c r="C209" s="6" t="s">
        <v>74</v>
      </c>
      <c r="D209" s="22">
        <v>1000</v>
      </c>
      <c r="E209" s="23">
        <f t="shared" si="25"/>
        <v>200</v>
      </c>
      <c r="F209" s="13">
        <f t="shared" si="26"/>
        <v>400</v>
      </c>
      <c r="G209" s="13">
        <f t="shared" si="24"/>
        <v>350</v>
      </c>
      <c r="H209" s="23">
        <f t="shared" si="23"/>
        <v>50</v>
      </c>
    </row>
    <row r="210" spans="1:8" s="24" customFormat="1" ht="40.15" customHeight="1" x14ac:dyDescent="0.25">
      <c r="A210" s="2" t="s">
        <v>273</v>
      </c>
      <c r="B210" s="10" t="s">
        <v>403</v>
      </c>
      <c r="C210" s="6" t="s">
        <v>24</v>
      </c>
      <c r="D210" s="13">
        <v>40</v>
      </c>
      <c r="E210" s="23">
        <f t="shared" si="25"/>
        <v>8</v>
      </c>
      <c r="F210" s="13">
        <f t="shared" si="26"/>
        <v>16</v>
      </c>
      <c r="G210" s="13">
        <f t="shared" si="24"/>
        <v>14</v>
      </c>
      <c r="H210" s="23">
        <f t="shared" si="23"/>
        <v>2</v>
      </c>
    </row>
    <row r="211" spans="1:8" s="24" customFormat="1" ht="40.15" customHeight="1" x14ac:dyDescent="0.25">
      <c r="A211" s="2" t="s">
        <v>274</v>
      </c>
      <c r="B211" s="10" t="s">
        <v>522</v>
      </c>
      <c r="C211" s="6" t="s">
        <v>74</v>
      </c>
      <c r="D211" s="22">
        <v>20</v>
      </c>
      <c r="E211" s="23">
        <f t="shared" si="25"/>
        <v>4</v>
      </c>
      <c r="F211" s="13">
        <f t="shared" si="26"/>
        <v>8</v>
      </c>
      <c r="G211" s="13">
        <f t="shared" si="24"/>
        <v>7</v>
      </c>
      <c r="H211" s="23">
        <f t="shared" si="23"/>
        <v>1</v>
      </c>
    </row>
    <row r="212" spans="1:8" s="24" customFormat="1" ht="40.15" customHeight="1" x14ac:dyDescent="0.25">
      <c r="A212" s="2" t="s">
        <v>275</v>
      </c>
      <c r="B212" s="10" t="s">
        <v>751</v>
      </c>
      <c r="C212" s="6" t="s">
        <v>74</v>
      </c>
      <c r="D212" s="22">
        <v>75000</v>
      </c>
      <c r="E212" s="23">
        <f t="shared" si="25"/>
        <v>15000</v>
      </c>
      <c r="F212" s="13">
        <f t="shared" si="26"/>
        <v>30000</v>
      </c>
      <c r="G212" s="13">
        <f t="shared" si="24"/>
        <v>26250</v>
      </c>
      <c r="H212" s="23">
        <f t="shared" si="23"/>
        <v>3750</v>
      </c>
    </row>
    <row r="213" spans="1:8" s="24" customFormat="1" ht="40.15" customHeight="1" x14ac:dyDescent="0.25">
      <c r="A213" s="2" t="s">
        <v>276</v>
      </c>
      <c r="B213" s="10" t="s">
        <v>404</v>
      </c>
      <c r="C213" s="11" t="s">
        <v>74</v>
      </c>
      <c r="D213" s="22">
        <v>48</v>
      </c>
      <c r="E213" s="23">
        <f t="shared" si="25"/>
        <v>9.6000000000000014</v>
      </c>
      <c r="F213" s="13">
        <f t="shared" si="26"/>
        <v>19.200000000000003</v>
      </c>
      <c r="G213" s="13">
        <f t="shared" si="24"/>
        <v>16.799999999999997</v>
      </c>
      <c r="H213" s="23">
        <f t="shared" si="23"/>
        <v>2.3999999999999986</v>
      </c>
    </row>
    <row r="214" spans="1:8" s="24" customFormat="1" ht="40.15" customHeight="1" x14ac:dyDescent="0.25">
      <c r="A214" s="2" t="s">
        <v>277</v>
      </c>
      <c r="B214" s="10" t="s">
        <v>487</v>
      </c>
      <c r="C214" s="6" t="s">
        <v>451</v>
      </c>
      <c r="D214" s="22">
        <v>16</v>
      </c>
      <c r="E214" s="23">
        <f t="shared" si="25"/>
        <v>3.2</v>
      </c>
      <c r="F214" s="13">
        <f t="shared" si="26"/>
        <v>6.4</v>
      </c>
      <c r="G214" s="13">
        <f t="shared" si="24"/>
        <v>5.6</v>
      </c>
      <c r="H214" s="23">
        <f t="shared" si="23"/>
        <v>0.80000000000000071</v>
      </c>
    </row>
    <row r="215" spans="1:8" s="24" customFormat="1" ht="40.15" customHeight="1" x14ac:dyDescent="0.25">
      <c r="A215" s="2" t="s">
        <v>278</v>
      </c>
      <c r="B215" s="10" t="s">
        <v>621</v>
      </c>
      <c r="C215" s="6" t="s">
        <v>74</v>
      </c>
      <c r="D215" s="22">
        <v>10</v>
      </c>
      <c r="E215" s="23">
        <f t="shared" si="25"/>
        <v>2</v>
      </c>
      <c r="F215" s="13">
        <f t="shared" si="26"/>
        <v>4</v>
      </c>
      <c r="G215" s="13">
        <f t="shared" si="24"/>
        <v>3.5</v>
      </c>
      <c r="H215" s="23">
        <f t="shared" ref="H215:H246" si="27">D215-E215-F215-G215</f>
        <v>0.5</v>
      </c>
    </row>
    <row r="216" spans="1:8" s="24" customFormat="1" ht="40.15" customHeight="1" x14ac:dyDescent="0.25">
      <c r="A216" s="2" t="s">
        <v>279</v>
      </c>
      <c r="B216" s="10" t="s">
        <v>500</v>
      </c>
      <c r="C216" s="6" t="s">
        <v>74</v>
      </c>
      <c r="D216" s="22">
        <v>300</v>
      </c>
      <c r="E216" s="23">
        <f t="shared" si="25"/>
        <v>60</v>
      </c>
      <c r="F216" s="13">
        <f t="shared" si="26"/>
        <v>120</v>
      </c>
      <c r="G216" s="13">
        <f t="shared" ref="G216:G247" si="28">D216*0.35</f>
        <v>105</v>
      </c>
      <c r="H216" s="23">
        <f t="shared" si="27"/>
        <v>15</v>
      </c>
    </row>
    <row r="217" spans="1:8" s="24" customFormat="1" ht="40.15" customHeight="1" x14ac:dyDescent="0.25">
      <c r="A217" s="2" t="s">
        <v>280</v>
      </c>
      <c r="B217" s="10" t="s">
        <v>553</v>
      </c>
      <c r="C217" s="6" t="s">
        <v>99</v>
      </c>
      <c r="D217" s="22">
        <v>20</v>
      </c>
      <c r="E217" s="23">
        <f t="shared" si="25"/>
        <v>4</v>
      </c>
      <c r="F217" s="13">
        <f t="shared" si="26"/>
        <v>8</v>
      </c>
      <c r="G217" s="13">
        <f t="shared" si="28"/>
        <v>7</v>
      </c>
      <c r="H217" s="23">
        <f t="shared" si="27"/>
        <v>1</v>
      </c>
    </row>
    <row r="218" spans="1:8" s="24" customFormat="1" ht="40.15" customHeight="1" x14ac:dyDescent="0.25">
      <c r="A218" s="2" t="s">
        <v>281</v>
      </c>
      <c r="B218" s="10" t="s">
        <v>600</v>
      </c>
      <c r="C218" s="6" t="s">
        <v>74</v>
      </c>
      <c r="D218" s="22">
        <v>50</v>
      </c>
      <c r="E218" s="23">
        <f t="shared" si="25"/>
        <v>10</v>
      </c>
      <c r="F218" s="13">
        <f t="shared" si="26"/>
        <v>20</v>
      </c>
      <c r="G218" s="13">
        <f t="shared" si="28"/>
        <v>17.5</v>
      </c>
      <c r="H218" s="23">
        <f t="shared" si="27"/>
        <v>2.5</v>
      </c>
    </row>
    <row r="219" spans="1:8" s="24" customFormat="1" ht="40.15" customHeight="1" x14ac:dyDescent="0.25">
      <c r="A219" s="2" t="s">
        <v>282</v>
      </c>
      <c r="B219" s="10" t="s">
        <v>508</v>
      </c>
      <c r="C219" s="6" t="s">
        <v>74</v>
      </c>
      <c r="D219" s="22">
        <v>20</v>
      </c>
      <c r="E219" s="23">
        <f t="shared" si="25"/>
        <v>4</v>
      </c>
      <c r="F219" s="13">
        <f t="shared" si="26"/>
        <v>8</v>
      </c>
      <c r="G219" s="13">
        <f t="shared" si="28"/>
        <v>7</v>
      </c>
      <c r="H219" s="23">
        <f t="shared" si="27"/>
        <v>1</v>
      </c>
    </row>
    <row r="220" spans="1:8" s="24" customFormat="1" ht="40.15" customHeight="1" x14ac:dyDescent="0.25">
      <c r="A220" s="2" t="s">
        <v>283</v>
      </c>
      <c r="B220" s="10" t="s">
        <v>507</v>
      </c>
      <c r="C220" s="6" t="s">
        <v>24</v>
      </c>
      <c r="D220" s="22">
        <v>20</v>
      </c>
      <c r="E220" s="23">
        <f t="shared" ref="E220:E251" si="29">D220*0.2</f>
        <v>4</v>
      </c>
      <c r="F220" s="13">
        <f t="shared" ref="F220:F251" si="30">D220*0.4</f>
        <v>8</v>
      </c>
      <c r="G220" s="13">
        <f t="shared" si="28"/>
        <v>7</v>
      </c>
      <c r="H220" s="23">
        <f t="shared" si="27"/>
        <v>1</v>
      </c>
    </row>
    <row r="221" spans="1:8" s="24" customFormat="1" ht="40.15" customHeight="1" x14ac:dyDescent="0.25">
      <c r="A221" s="2" t="s">
        <v>284</v>
      </c>
      <c r="B221" s="10" t="s">
        <v>674</v>
      </c>
      <c r="C221" s="6" t="s">
        <v>24</v>
      </c>
      <c r="D221" s="22">
        <v>50</v>
      </c>
      <c r="E221" s="23">
        <f t="shared" si="29"/>
        <v>10</v>
      </c>
      <c r="F221" s="13">
        <f t="shared" si="30"/>
        <v>20</v>
      </c>
      <c r="G221" s="13">
        <f t="shared" si="28"/>
        <v>17.5</v>
      </c>
      <c r="H221" s="23">
        <f t="shared" si="27"/>
        <v>2.5</v>
      </c>
    </row>
    <row r="222" spans="1:8" s="24" customFormat="1" ht="40.15" customHeight="1" x14ac:dyDescent="0.25">
      <c r="A222" s="2" t="s">
        <v>285</v>
      </c>
      <c r="B222" s="10" t="s">
        <v>525</v>
      </c>
      <c r="C222" s="6" t="s">
        <v>73</v>
      </c>
      <c r="D222" s="22">
        <v>1000</v>
      </c>
      <c r="E222" s="23">
        <f t="shared" si="29"/>
        <v>200</v>
      </c>
      <c r="F222" s="13">
        <f t="shared" si="30"/>
        <v>400</v>
      </c>
      <c r="G222" s="13">
        <f t="shared" si="28"/>
        <v>350</v>
      </c>
      <c r="H222" s="23">
        <f t="shared" si="27"/>
        <v>50</v>
      </c>
    </row>
    <row r="223" spans="1:8" s="24" customFormat="1" ht="40.15" customHeight="1" x14ac:dyDescent="0.25">
      <c r="A223" s="2" t="s">
        <v>286</v>
      </c>
      <c r="B223" s="10" t="s">
        <v>474</v>
      </c>
      <c r="C223" s="6" t="s">
        <v>24</v>
      </c>
      <c r="D223" s="22">
        <v>50</v>
      </c>
      <c r="E223" s="23">
        <f t="shared" si="29"/>
        <v>10</v>
      </c>
      <c r="F223" s="13">
        <f t="shared" si="30"/>
        <v>20</v>
      </c>
      <c r="G223" s="13">
        <f t="shared" si="28"/>
        <v>17.5</v>
      </c>
      <c r="H223" s="23">
        <f t="shared" si="27"/>
        <v>2.5</v>
      </c>
    </row>
    <row r="224" spans="1:8" s="24" customFormat="1" ht="40.15" customHeight="1" x14ac:dyDescent="0.25">
      <c r="A224" s="2" t="s">
        <v>593</v>
      </c>
      <c r="B224" s="10" t="s">
        <v>667</v>
      </c>
      <c r="C224" s="6" t="s">
        <v>74</v>
      </c>
      <c r="D224" s="22">
        <v>200</v>
      </c>
      <c r="E224" s="23">
        <f t="shared" si="29"/>
        <v>40</v>
      </c>
      <c r="F224" s="13">
        <f t="shared" si="30"/>
        <v>80</v>
      </c>
      <c r="G224" s="13">
        <f t="shared" si="28"/>
        <v>70</v>
      </c>
      <c r="H224" s="23">
        <f t="shared" si="27"/>
        <v>10</v>
      </c>
    </row>
    <row r="225" spans="1:8" s="24" customFormat="1" ht="40.15" customHeight="1" x14ac:dyDescent="0.25">
      <c r="A225" s="2" t="s">
        <v>287</v>
      </c>
      <c r="B225" s="10" t="s">
        <v>714</v>
      </c>
      <c r="C225" s="6" t="s">
        <v>74</v>
      </c>
      <c r="D225" s="22">
        <v>20</v>
      </c>
      <c r="E225" s="23">
        <f t="shared" si="29"/>
        <v>4</v>
      </c>
      <c r="F225" s="13">
        <f t="shared" si="30"/>
        <v>8</v>
      </c>
      <c r="G225" s="13">
        <f t="shared" si="28"/>
        <v>7</v>
      </c>
      <c r="H225" s="23">
        <f t="shared" si="27"/>
        <v>1</v>
      </c>
    </row>
    <row r="226" spans="1:8" s="24" customFormat="1" ht="40.15" customHeight="1" x14ac:dyDescent="0.25">
      <c r="A226" s="2" t="s">
        <v>288</v>
      </c>
      <c r="B226" s="10" t="s">
        <v>518</v>
      </c>
      <c r="C226" s="6" t="s">
        <v>74</v>
      </c>
      <c r="D226" s="22">
        <v>100</v>
      </c>
      <c r="E226" s="23">
        <f t="shared" si="29"/>
        <v>20</v>
      </c>
      <c r="F226" s="13">
        <f t="shared" si="30"/>
        <v>40</v>
      </c>
      <c r="G226" s="13">
        <f t="shared" si="28"/>
        <v>35</v>
      </c>
      <c r="H226" s="23">
        <f t="shared" si="27"/>
        <v>5</v>
      </c>
    </row>
    <row r="227" spans="1:8" s="24" customFormat="1" ht="40.15" customHeight="1" x14ac:dyDescent="0.25">
      <c r="A227" s="2" t="s">
        <v>252</v>
      </c>
      <c r="B227" s="10" t="s">
        <v>666</v>
      </c>
      <c r="C227" s="6" t="s">
        <v>74</v>
      </c>
      <c r="D227" s="22">
        <v>200</v>
      </c>
      <c r="E227" s="23">
        <f t="shared" si="29"/>
        <v>40</v>
      </c>
      <c r="F227" s="13">
        <f t="shared" si="30"/>
        <v>80</v>
      </c>
      <c r="G227" s="13">
        <f t="shared" si="28"/>
        <v>70</v>
      </c>
      <c r="H227" s="23">
        <f t="shared" si="27"/>
        <v>10</v>
      </c>
    </row>
    <row r="228" spans="1:8" s="24" customFormat="1" ht="40.15" customHeight="1" x14ac:dyDescent="0.25">
      <c r="A228" s="2" t="s">
        <v>289</v>
      </c>
      <c r="B228" s="10" t="s">
        <v>665</v>
      </c>
      <c r="C228" s="6" t="s">
        <v>74</v>
      </c>
      <c r="D228" s="22">
        <v>100</v>
      </c>
      <c r="E228" s="23">
        <f t="shared" si="29"/>
        <v>20</v>
      </c>
      <c r="F228" s="13">
        <f t="shared" si="30"/>
        <v>40</v>
      </c>
      <c r="G228" s="13">
        <f t="shared" si="28"/>
        <v>35</v>
      </c>
      <c r="H228" s="23">
        <f t="shared" si="27"/>
        <v>5</v>
      </c>
    </row>
    <row r="229" spans="1:8" s="24" customFormat="1" ht="40.15" customHeight="1" x14ac:dyDescent="0.25">
      <c r="A229" s="2" t="s">
        <v>253</v>
      </c>
      <c r="B229" s="10" t="s">
        <v>708</v>
      </c>
      <c r="C229" s="6" t="s">
        <v>74</v>
      </c>
      <c r="D229" s="22">
        <v>40</v>
      </c>
      <c r="E229" s="23">
        <f t="shared" si="29"/>
        <v>8</v>
      </c>
      <c r="F229" s="13">
        <f t="shared" si="30"/>
        <v>16</v>
      </c>
      <c r="G229" s="13">
        <f t="shared" si="28"/>
        <v>14</v>
      </c>
      <c r="H229" s="23">
        <f t="shared" si="27"/>
        <v>2</v>
      </c>
    </row>
    <row r="230" spans="1:8" s="24" customFormat="1" ht="40.15" customHeight="1" x14ac:dyDescent="0.25">
      <c r="A230" s="2" t="s">
        <v>290</v>
      </c>
      <c r="B230" s="10" t="s">
        <v>710</v>
      </c>
      <c r="C230" s="6" t="s">
        <v>74</v>
      </c>
      <c r="D230" s="22">
        <v>40</v>
      </c>
      <c r="E230" s="23">
        <f t="shared" si="29"/>
        <v>8</v>
      </c>
      <c r="F230" s="13">
        <f t="shared" si="30"/>
        <v>16</v>
      </c>
      <c r="G230" s="13">
        <f t="shared" si="28"/>
        <v>14</v>
      </c>
      <c r="H230" s="23">
        <f t="shared" si="27"/>
        <v>2</v>
      </c>
    </row>
    <row r="231" spans="1:8" s="24" customFormat="1" ht="40.15" customHeight="1" x14ac:dyDescent="0.25">
      <c r="A231" s="2" t="s">
        <v>254</v>
      </c>
      <c r="B231" s="10" t="s">
        <v>712</v>
      </c>
      <c r="C231" s="6" t="s">
        <v>74</v>
      </c>
      <c r="D231" s="22">
        <v>40</v>
      </c>
      <c r="E231" s="23">
        <f t="shared" si="29"/>
        <v>8</v>
      </c>
      <c r="F231" s="13">
        <f t="shared" si="30"/>
        <v>16</v>
      </c>
      <c r="G231" s="13">
        <f t="shared" si="28"/>
        <v>14</v>
      </c>
      <c r="H231" s="23">
        <f t="shared" si="27"/>
        <v>2</v>
      </c>
    </row>
    <row r="232" spans="1:8" s="24" customFormat="1" ht="40.15" customHeight="1" x14ac:dyDescent="0.25">
      <c r="A232" s="2" t="s">
        <v>291</v>
      </c>
      <c r="B232" s="10" t="s">
        <v>591</v>
      </c>
      <c r="C232" s="6" t="s">
        <v>74</v>
      </c>
      <c r="D232" s="22">
        <v>50</v>
      </c>
      <c r="E232" s="23">
        <f t="shared" si="29"/>
        <v>10</v>
      </c>
      <c r="F232" s="13">
        <f t="shared" si="30"/>
        <v>20</v>
      </c>
      <c r="G232" s="13">
        <f t="shared" si="28"/>
        <v>17.5</v>
      </c>
      <c r="H232" s="23">
        <f t="shared" si="27"/>
        <v>2.5</v>
      </c>
    </row>
    <row r="233" spans="1:8" s="24" customFormat="1" ht="40.15" customHeight="1" x14ac:dyDescent="0.25">
      <c r="A233" s="2" t="s">
        <v>292</v>
      </c>
      <c r="B233" s="10" t="s">
        <v>683</v>
      </c>
      <c r="C233" s="6" t="s">
        <v>24</v>
      </c>
      <c r="D233" s="22">
        <v>120</v>
      </c>
      <c r="E233" s="23">
        <f t="shared" si="29"/>
        <v>24</v>
      </c>
      <c r="F233" s="13">
        <f t="shared" si="30"/>
        <v>48</v>
      </c>
      <c r="G233" s="13">
        <f t="shared" si="28"/>
        <v>42</v>
      </c>
      <c r="H233" s="23">
        <f t="shared" si="27"/>
        <v>6</v>
      </c>
    </row>
    <row r="234" spans="1:8" s="24" customFormat="1" ht="40.15" customHeight="1" x14ac:dyDescent="0.25">
      <c r="A234" s="2" t="s">
        <v>293</v>
      </c>
      <c r="B234" s="10" t="s">
        <v>844</v>
      </c>
      <c r="C234" s="6" t="s">
        <v>99</v>
      </c>
      <c r="D234" s="22">
        <v>4</v>
      </c>
      <c r="E234" s="23">
        <f t="shared" si="29"/>
        <v>0.8</v>
      </c>
      <c r="F234" s="13">
        <f t="shared" si="30"/>
        <v>1.6</v>
      </c>
      <c r="G234" s="13">
        <f t="shared" si="28"/>
        <v>1.4</v>
      </c>
      <c r="H234" s="23">
        <f t="shared" si="27"/>
        <v>0.20000000000000018</v>
      </c>
    </row>
    <row r="235" spans="1:8" s="24" customFormat="1" ht="40.15" customHeight="1" x14ac:dyDescent="0.25">
      <c r="A235" s="2" t="s">
        <v>294</v>
      </c>
      <c r="B235" s="10" t="s">
        <v>843</v>
      </c>
      <c r="C235" s="6" t="s">
        <v>99</v>
      </c>
      <c r="D235" s="22">
        <v>4</v>
      </c>
      <c r="E235" s="23">
        <f t="shared" si="29"/>
        <v>0.8</v>
      </c>
      <c r="F235" s="13">
        <f t="shared" si="30"/>
        <v>1.6</v>
      </c>
      <c r="G235" s="13">
        <f t="shared" si="28"/>
        <v>1.4</v>
      </c>
      <c r="H235" s="23">
        <f t="shared" si="27"/>
        <v>0.20000000000000018</v>
      </c>
    </row>
    <row r="236" spans="1:8" s="24" customFormat="1" ht="40.15" customHeight="1" x14ac:dyDescent="0.25">
      <c r="A236" s="2" t="s">
        <v>295</v>
      </c>
      <c r="B236" s="10" t="s">
        <v>549</v>
      </c>
      <c r="C236" s="6" t="s">
        <v>99</v>
      </c>
      <c r="D236" s="22">
        <v>10</v>
      </c>
      <c r="E236" s="23">
        <f t="shared" si="29"/>
        <v>2</v>
      </c>
      <c r="F236" s="13">
        <f t="shared" si="30"/>
        <v>4</v>
      </c>
      <c r="G236" s="13">
        <f t="shared" si="28"/>
        <v>3.5</v>
      </c>
      <c r="H236" s="23">
        <f t="shared" si="27"/>
        <v>0.5</v>
      </c>
    </row>
    <row r="237" spans="1:8" s="24" customFormat="1" ht="40.15" customHeight="1" x14ac:dyDescent="0.25">
      <c r="A237" s="2" t="s">
        <v>296</v>
      </c>
      <c r="B237" s="10" t="s">
        <v>842</v>
      </c>
      <c r="C237" s="6" t="s">
        <v>99</v>
      </c>
      <c r="D237" s="22">
        <v>10</v>
      </c>
      <c r="E237" s="23">
        <f t="shared" si="29"/>
        <v>2</v>
      </c>
      <c r="F237" s="13">
        <f t="shared" si="30"/>
        <v>4</v>
      </c>
      <c r="G237" s="13">
        <f t="shared" si="28"/>
        <v>3.5</v>
      </c>
      <c r="H237" s="23">
        <f t="shared" si="27"/>
        <v>0.5</v>
      </c>
    </row>
    <row r="238" spans="1:8" s="24" customFormat="1" ht="40.15" customHeight="1" x14ac:dyDescent="0.25">
      <c r="A238" s="2" t="s">
        <v>297</v>
      </c>
      <c r="B238" s="10" t="s">
        <v>678</v>
      </c>
      <c r="C238" s="6" t="s">
        <v>74</v>
      </c>
      <c r="D238" s="22">
        <v>100</v>
      </c>
      <c r="E238" s="23">
        <f t="shared" si="29"/>
        <v>20</v>
      </c>
      <c r="F238" s="13">
        <f t="shared" si="30"/>
        <v>40</v>
      </c>
      <c r="G238" s="13">
        <f t="shared" si="28"/>
        <v>35</v>
      </c>
      <c r="H238" s="23">
        <f t="shared" si="27"/>
        <v>5</v>
      </c>
    </row>
    <row r="239" spans="1:8" s="24" customFormat="1" ht="40.15" customHeight="1" x14ac:dyDescent="0.25">
      <c r="A239" s="2" t="s">
        <v>298</v>
      </c>
      <c r="B239" s="10" t="s">
        <v>677</v>
      </c>
      <c r="C239" s="6" t="s">
        <v>74</v>
      </c>
      <c r="D239" s="22">
        <v>100</v>
      </c>
      <c r="E239" s="23">
        <f t="shared" si="29"/>
        <v>20</v>
      </c>
      <c r="F239" s="13">
        <f t="shared" si="30"/>
        <v>40</v>
      </c>
      <c r="G239" s="13">
        <f t="shared" si="28"/>
        <v>35</v>
      </c>
      <c r="H239" s="23">
        <f t="shared" si="27"/>
        <v>5</v>
      </c>
    </row>
    <row r="240" spans="1:8" s="24" customFormat="1" ht="40.15" customHeight="1" x14ac:dyDescent="0.25">
      <c r="A240" s="2" t="s">
        <v>299</v>
      </c>
      <c r="B240" s="10" t="s">
        <v>528</v>
      </c>
      <c r="C240" s="6" t="s">
        <v>74</v>
      </c>
      <c r="D240" s="22">
        <v>100</v>
      </c>
      <c r="E240" s="23">
        <f t="shared" si="29"/>
        <v>20</v>
      </c>
      <c r="F240" s="13">
        <f t="shared" si="30"/>
        <v>40</v>
      </c>
      <c r="G240" s="13">
        <f t="shared" si="28"/>
        <v>35</v>
      </c>
      <c r="H240" s="23">
        <f t="shared" si="27"/>
        <v>5</v>
      </c>
    </row>
    <row r="241" spans="1:8" s="24" customFormat="1" ht="40.15" customHeight="1" x14ac:dyDescent="0.25">
      <c r="A241" s="2" t="s">
        <v>300</v>
      </c>
      <c r="B241" s="10" t="s">
        <v>93</v>
      </c>
      <c r="C241" s="6" t="s">
        <v>27</v>
      </c>
      <c r="D241" s="22">
        <v>50</v>
      </c>
      <c r="E241" s="23">
        <f t="shared" si="29"/>
        <v>10</v>
      </c>
      <c r="F241" s="13">
        <f t="shared" si="30"/>
        <v>20</v>
      </c>
      <c r="G241" s="13">
        <f t="shared" si="28"/>
        <v>17.5</v>
      </c>
      <c r="H241" s="23">
        <f t="shared" si="27"/>
        <v>2.5</v>
      </c>
    </row>
    <row r="242" spans="1:8" s="24" customFormat="1" ht="40.15" customHeight="1" x14ac:dyDescent="0.25">
      <c r="A242" s="2" t="s">
        <v>301</v>
      </c>
      <c r="B242" s="10" t="s">
        <v>527</v>
      </c>
      <c r="C242" s="6" t="s">
        <v>74</v>
      </c>
      <c r="D242" s="22">
        <v>1000</v>
      </c>
      <c r="E242" s="23">
        <f t="shared" si="29"/>
        <v>200</v>
      </c>
      <c r="F242" s="13">
        <f t="shared" si="30"/>
        <v>400</v>
      </c>
      <c r="G242" s="13">
        <f t="shared" si="28"/>
        <v>350</v>
      </c>
      <c r="H242" s="23">
        <f t="shared" si="27"/>
        <v>50</v>
      </c>
    </row>
    <row r="243" spans="1:8" s="24" customFormat="1" ht="40.15" customHeight="1" x14ac:dyDescent="0.25">
      <c r="A243" s="2" t="s">
        <v>302</v>
      </c>
      <c r="B243" s="10" t="s">
        <v>728</v>
      </c>
      <c r="C243" s="6" t="s">
        <v>74</v>
      </c>
      <c r="D243" s="22">
        <v>10</v>
      </c>
      <c r="E243" s="23">
        <f t="shared" si="29"/>
        <v>2</v>
      </c>
      <c r="F243" s="13">
        <f t="shared" si="30"/>
        <v>4</v>
      </c>
      <c r="G243" s="13">
        <f t="shared" si="28"/>
        <v>3.5</v>
      </c>
      <c r="H243" s="23">
        <f t="shared" si="27"/>
        <v>0.5</v>
      </c>
    </row>
    <row r="244" spans="1:8" s="24" customFormat="1" ht="40.15" customHeight="1" x14ac:dyDescent="0.25">
      <c r="A244" s="2" t="s">
        <v>303</v>
      </c>
      <c r="B244" s="10" t="s">
        <v>726</v>
      </c>
      <c r="C244" s="6" t="s">
        <v>94</v>
      </c>
      <c r="D244" s="22">
        <v>10</v>
      </c>
      <c r="E244" s="23">
        <f t="shared" si="29"/>
        <v>2</v>
      </c>
      <c r="F244" s="13">
        <f t="shared" si="30"/>
        <v>4</v>
      </c>
      <c r="G244" s="13">
        <f t="shared" si="28"/>
        <v>3.5</v>
      </c>
      <c r="H244" s="23">
        <f t="shared" si="27"/>
        <v>0.5</v>
      </c>
    </row>
    <row r="245" spans="1:8" s="24" customFormat="1" ht="40.15" customHeight="1" x14ac:dyDescent="0.25">
      <c r="A245" s="2" t="s">
        <v>304</v>
      </c>
      <c r="B245" s="10" t="s">
        <v>639</v>
      </c>
      <c r="C245" s="6" t="s">
        <v>24</v>
      </c>
      <c r="D245" s="22">
        <v>100</v>
      </c>
      <c r="E245" s="23">
        <f t="shared" si="29"/>
        <v>20</v>
      </c>
      <c r="F245" s="13">
        <f t="shared" si="30"/>
        <v>40</v>
      </c>
      <c r="G245" s="13">
        <f t="shared" si="28"/>
        <v>35</v>
      </c>
      <c r="H245" s="23">
        <f t="shared" si="27"/>
        <v>5</v>
      </c>
    </row>
    <row r="246" spans="1:8" s="24" customFormat="1" ht="40.15" customHeight="1" x14ac:dyDescent="0.25">
      <c r="A246" s="2" t="s">
        <v>305</v>
      </c>
      <c r="B246" s="10" t="s">
        <v>640</v>
      </c>
      <c r="C246" s="6" t="s">
        <v>24</v>
      </c>
      <c r="D246" s="22">
        <v>100</v>
      </c>
      <c r="E246" s="23">
        <f t="shared" si="29"/>
        <v>20</v>
      </c>
      <c r="F246" s="13">
        <f t="shared" si="30"/>
        <v>40</v>
      </c>
      <c r="G246" s="13">
        <f t="shared" si="28"/>
        <v>35</v>
      </c>
      <c r="H246" s="23">
        <f t="shared" si="27"/>
        <v>5</v>
      </c>
    </row>
    <row r="247" spans="1:8" s="24" customFormat="1" ht="40.15" customHeight="1" x14ac:dyDescent="0.25">
      <c r="A247" s="2" t="s">
        <v>306</v>
      </c>
      <c r="B247" s="10" t="s">
        <v>636</v>
      </c>
      <c r="C247" s="6" t="s">
        <v>24</v>
      </c>
      <c r="D247" s="22">
        <v>100</v>
      </c>
      <c r="E247" s="23">
        <f t="shared" si="29"/>
        <v>20</v>
      </c>
      <c r="F247" s="13">
        <f t="shared" si="30"/>
        <v>40</v>
      </c>
      <c r="G247" s="13">
        <f t="shared" si="28"/>
        <v>35</v>
      </c>
      <c r="H247" s="23">
        <f t="shared" ref="H247:H278" si="31">D247-E247-F247-G247</f>
        <v>5</v>
      </c>
    </row>
    <row r="248" spans="1:8" s="24" customFormat="1" ht="40.15" customHeight="1" x14ac:dyDescent="0.25">
      <c r="A248" s="2" t="s">
        <v>307</v>
      </c>
      <c r="B248" s="10" t="s">
        <v>637</v>
      </c>
      <c r="C248" s="6" t="s">
        <v>24</v>
      </c>
      <c r="D248" s="22">
        <v>100</v>
      </c>
      <c r="E248" s="23">
        <f t="shared" si="29"/>
        <v>20</v>
      </c>
      <c r="F248" s="13">
        <f t="shared" si="30"/>
        <v>40</v>
      </c>
      <c r="G248" s="13">
        <f t="shared" ref="G248:G279" si="32">D248*0.35</f>
        <v>35</v>
      </c>
      <c r="H248" s="23">
        <f t="shared" si="31"/>
        <v>5</v>
      </c>
    </row>
    <row r="249" spans="1:8" s="24" customFormat="1" ht="40.15" customHeight="1" x14ac:dyDescent="0.25">
      <c r="A249" s="2" t="s">
        <v>308</v>
      </c>
      <c r="B249" s="10" t="s">
        <v>613</v>
      </c>
      <c r="C249" s="6" t="s">
        <v>74</v>
      </c>
      <c r="D249" s="22">
        <v>1000</v>
      </c>
      <c r="E249" s="23">
        <f t="shared" si="29"/>
        <v>200</v>
      </c>
      <c r="F249" s="13">
        <f t="shared" si="30"/>
        <v>400</v>
      </c>
      <c r="G249" s="13">
        <f t="shared" si="32"/>
        <v>350</v>
      </c>
      <c r="H249" s="23">
        <f t="shared" si="31"/>
        <v>50</v>
      </c>
    </row>
    <row r="250" spans="1:8" s="24" customFormat="1" ht="40.15" customHeight="1" x14ac:dyDescent="0.25">
      <c r="A250" s="2" t="s">
        <v>309</v>
      </c>
      <c r="B250" s="10" t="s">
        <v>612</v>
      </c>
      <c r="C250" s="6" t="s">
        <v>74</v>
      </c>
      <c r="D250" s="22">
        <v>1000</v>
      </c>
      <c r="E250" s="23">
        <f t="shared" si="29"/>
        <v>200</v>
      </c>
      <c r="F250" s="13">
        <f t="shared" si="30"/>
        <v>400</v>
      </c>
      <c r="G250" s="13">
        <f t="shared" si="32"/>
        <v>350</v>
      </c>
      <c r="H250" s="23">
        <f t="shared" si="31"/>
        <v>50</v>
      </c>
    </row>
    <row r="251" spans="1:8" s="24" customFormat="1" ht="40.15" customHeight="1" x14ac:dyDescent="0.25">
      <c r="A251" s="2" t="s">
        <v>310</v>
      </c>
      <c r="B251" s="10" t="s">
        <v>720</v>
      </c>
      <c r="C251" s="6" t="s">
        <v>107</v>
      </c>
      <c r="D251" s="22">
        <v>20</v>
      </c>
      <c r="E251" s="23">
        <f t="shared" si="29"/>
        <v>4</v>
      </c>
      <c r="F251" s="13">
        <f t="shared" si="30"/>
        <v>8</v>
      </c>
      <c r="G251" s="13">
        <f t="shared" si="32"/>
        <v>7</v>
      </c>
      <c r="H251" s="23">
        <f t="shared" si="31"/>
        <v>1</v>
      </c>
    </row>
    <row r="252" spans="1:8" s="24" customFormat="1" ht="40.15" customHeight="1" x14ac:dyDescent="0.25">
      <c r="A252" s="2" t="s">
        <v>311</v>
      </c>
      <c r="B252" s="10" t="s">
        <v>699</v>
      </c>
      <c r="C252" s="6" t="s">
        <v>74</v>
      </c>
      <c r="D252" s="22">
        <v>30</v>
      </c>
      <c r="E252" s="23">
        <f t="shared" ref="E252:E283" si="33">D252*0.2</f>
        <v>6</v>
      </c>
      <c r="F252" s="13">
        <f t="shared" ref="F252:F283" si="34">D252*0.4</f>
        <v>12</v>
      </c>
      <c r="G252" s="13">
        <f t="shared" si="32"/>
        <v>10.5</v>
      </c>
      <c r="H252" s="23">
        <f t="shared" si="31"/>
        <v>1.5</v>
      </c>
    </row>
    <row r="253" spans="1:8" s="24" customFormat="1" ht="40.15" customHeight="1" x14ac:dyDescent="0.25">
      <c r="A253" s="2" t="s">
        <v>312</v>
      </c>
      <c r="B253" s="10" t="s">
        <v>583</v>
      </c>
      <c r="C253" s="6" t="s">
        <v>74</v>
      </c>
      <c r="D253" s="22">
        <v>10000</v>
      </c>
      <c r="E253" s="23">
        <f t="shared" si="33"/>
        <v>2000</v>
      </c>
      <c r="F253" s="13">
        <f t="shared" si="34"/>
        <v>4000</v>
      </c>
      <c r="G253" s="13">
        <f t="shared" si="32"/>
        <v>3500</v>
      </c>
      <c r="H253" s="23">
        <f t="shared" si="31"/>
        <v>500</v>
      </c>
    </row>
    <row r="254" spans="1:8" s="24" customFormat="1" ht="40.15" customHeight="1" x14ac:dyDescent="0.25">
      <c r="A254" s="2" t="s">
        <v>313</v>
      </c>
      <c r="B254" s="10" t="s">
        <v>626</v>
      </c>
      <c r="C254" s="6" t="s">
        <v>72</v>
      </c>
      <c r="D254" s="22">
        <v>20</v>
      </c>
      <c r="E254" s="23">
        <f t="shared" si="33"/>
        <v>4</v>
      </c>
      <c r="F254" s="13">
        <f t="shared" si="34"/>
        <v>8</v>
      </c>
      <c r="G254" s="13">
        <f t="shared" si="32"/>
        <v>7</v>
      </c>
      <c r="H254" s="23">
        <f t="shared" si="31"/>
        <v>1</v>
      </c>
    </row>
    <row r="255" spans="1:8" s="24" customFormat="1" ht="40.15" customHeight="1" x14ac:dyDescent="0.25">
      <c r="A255" s="2" t="s">
        <v>314</v>
      </c>
      <c r="B255" s="10" t="s">
        <v>462</v>
      </c>
      <c r="C255" s="6" t="s">
        <v>108</v>
      </c>
      <c r="D255" s="22">
        <v>40</v>
      </c>
      <c r="E255" s="23">
        <f t="shared" si="33"/>
        <v>8</v>
      </c>
      <c r="F255" s="13">
        <f t="shared" si="34"/>
        <v>16</v>
      </c>
      <c r="G255" s="13">
        <f t="shared" si="32"/>
        <v>14</v>
      </c>
      <c r="H255" s="23">
        <f t="shared" si="31"/>
        <v>2</v>
      </c>
    </row>
    <row r="256" spans="1:8" s="24" customFormat="1" ht="40.15" customHeight="1" x14ac:dyDescent="0.25">
      <c r="A256" s="2" t="s">
        <v>315</v>
      </c>
      <c r="B256" s="10" t="s">
        <v>455</v>
      </c>
      <c r="C256" s="6" t="s">
        <v>24</v>
      </c>
      <c r="D256" s="22">
        <v>50</v>
      </c>
      <c r="E256" s="23">
        <f t="shared" si="33"/>
        <v>10</v>
      </c>
      <c r="F256" s="13">
        <f t="shared" si="34"/>
        <v>20</v>
      </c>
      <c r="G256" s="13">
        <f t="shared" si="32"/>
        <v>17.5</v>
      </c>
      <c r="H256" s="23">
        <f t="shared" si="31"/>
        <v>2.5</v>
      </c>
    </row>
    <row r="257" spans="1:8" s="24" customFormat="1" ht="40.15" customHeight="1" x14ac:dyDescent="0.25">
      <c r="A257" s="2" t="s">
        <v>316</v>
      </c>
      <c r="B257" s="10" t="s">
        <v>535</v>
      </c>
      <c r="C257" s="6" t="s">
        <v>74</v>
      </c>
      <c r="D257" s="22">
        <v>3300</v>
      </c>
      <c r="E257" s="23">
        <f t="shared" si="33"/>
        <v>660</v>
      </c>
      <c r="F257" s="13">
        <f t="shared" si="34"/>
        <v>1320</v>
      </c>
      <c r="G257" s="13">
        <f t="shared" si="32"/>
        <v>1155</v>
      </c>
      <c r="H257" s="23">
        <f t="shared" si="31"/>
        <v>165</v>
      </c>
    </row>
    <row r="258" spans="1:8" s="24" customFormat="1" ht="40.15" customHeight="1" x14ac:dyDescent="0.25">
      <c r="A258" s="2" t="s">
        <v>317</v>
      </c>
      <c r="B258" s="10" t="s">
        <v>653</v>
      </c>
      <c r="C258" s="6" t="s">
        <v>74</v>
      </c>
      <c r="D258" s="22">
        <v>50</v>
      </c>
      <c r="E258" s="23">
        <f t="shared" si="33"/>
        <v>10</v>
      </c>
      <c r="F258" s="13">
        <f t="shared" si="34"/>
        <v>20</v>
      </c>
      <c r="G258" s="13">
        <f t="shared" si="32"/>
        <v>17.5</v>
      </c>
      <c r="H258" s="23">
        <f t="shared" si="31"/>
        <v>2.5</v>
      </c>
    </row>
    <row r="259" spans="1:8" s="24" customFormat="1" ht="40.15" customHeight="1" x14ac:dyDescent="0.25">
      <c r="A259" s="2" t="s">
        <v>318</v>
      </c>
      <c r="B259" s="10" t="s">
        <v>560</v>
      </c>
      <c r="C259" s="6" t="s">
        <v>99</v>
      </c>
      <c r="D259" s="22">
        <v>50</v>
      </c>
      <c r="E259" s="23">
        <f t="shared" si="33"/>
        <v>10</v>
      </c>
      <c r="F259" s="13">
        <f t="shared" si="34"/>
        <v>20</v>
      </c>
      <c r="G259" s="13">
        <f t="shared" si="32"/>
        <v>17.5</v>
      </c>
      <c r="H259" s="23">
        <f t="shared" si="31"/>
        <v>2.5</v>
      </c>
    </row>
    <row r="260" spans="1:8" s="24" customFormat="1" ht="40.15" customHeight="1" x14ac:dyDescent="0.25">
      <c r="A260" s="2" t="s">
        <v>319</v>
      </c>
      <c r="B260" s="10" t="s">
        <v>561</v>
      </c>
      <c r="C260" s="6" t="s">
        <v>99</v>
      </c>
      <c r="D260" s="22">
        <v>30</v>
      </c>
      <c r="E260" s="23">
        <f t="shared" si="33"/>
        <v>6</v>
      </c>
      <c r="F260" s="13">
        <f t="shared" si="34"/>
        <v>12</v>
      </c>
      <c r="G260" s="13">
        <f t="shared" si="32"/>
        <v>10.5</v>
      </c>
      <c r="H260" s="23">
        <f t="shared" si="31"/>
        <v>1.5</v>
      </c>
    </row>
    <row r="261" spans="1:8" s="24" customFormat="1" ht="40.15" customHeight="1" x14ac:dyDescent="0.25">
      <c r="A261" s="2" t="s">
        <v>320</v>
      </c>
      <c r="B261" s="10" t="s">
        <v>562</v>
      </c>
      <c r="C261" s="6" t="s">
        <v>99</v>
      </c>
      <c r="D261" s="22">
        <v>50</v>
      </c>
      <c r="E261" s="23">
        <f t="shared" si="33"/>
        <v>10</v>
      </c>
      <c r="F261" s="13">
        <f t="shared" si="34"/>
        <v>20</v>
      </c>
      <c r="G261" s="13">
        <f t="shared" si="32"/>
        <v>17.5</v>
      </c>
      <c r="H261" s="23">
        <f t="shared" si="31"/>
        <v>2.5</v>
      </c>
    </row>
    <row r="262" spans="1:8" s="24" customFormat="1" ht="40.15" customHeight="1" x14ac:dyDescent="0.25">
      <c r="A262" s="2" t="s">
        <v>321</v>
      </c>
      <c r="B262" s="10" t="s">
        <v>550</v>
      </c>
      <c r="C262" s="6" t="s">
        <v>99</v>
      </c>
      <c r="D262" s="22">
        <v>10</v>
      </c>
      <c r="E262" s="23">
        <f t="shared" si="33"/>
        <v>2</v>
      </c>
      <c r="F262" s="13">
        <f t="shared" si="34"/>
        <v>4</v>
      </c>
      <c r="G262" s="13">
        <f t="shared" si="32"/>
        <v>3.5</v>
      </c>
      <c r="H262" s="23">
        <f t="shared" si="31"/>
        <v>0.5</v>
      </c>
    </row>
    <row r="263" spans="1:8" s="24" customFormat="1" ht="40.15" customHeight="1" x14ac:dyDescent="0.25">
      <c r="A263" s="2" t="s">
        <v>322</v>
      </c>
      <c r="B263" s="10" t="s">
        <v>592</v>
      </c>
      <c r="C263" s="6" t="s">
        <v>74</v>
      </c>
      <c r="D263" s="22">
        <v>1000</v>
      </c>
      <c r="E263" s="23">
        <f t="shared" si="33"/>
        <v>200</v>
      </c>
      <c r="F263" s="13">
        <f t="shared" si="34"/>
        <v>400</v>
      </c>
      <c r="G263" s="13">
        <f t="shared" si="32"/>
        <v>350</v>
      </c>
      <c r="H263" s="23">
        <f t="shared" si="31"/>
        <v>50</v>
      </c>
    </row>
    <row r="264" spans="1:8" s="24" customFormat="1" ht="40.15" customHeight="1" x14ac:dyDescent="0.25">
      <c r="A264" s="2" t="s">
        <v>323</v>
      </c>
      <c r="B264" s="10" t="s">
        <v>668</v>
      </c>
      <c r="C264" s="6" t="s">
        <v>74</v>
      </c>
      <c r="D264" s="22">
        <v>100</v>
      </c>
      <c r="E264" s="23">
        <f t="shared" si="33"/>
        <v>20</v>
      </c>
      <c r="F264" s="13">
        <f t="shared" si="34"/>
        <v>40</v>
      </c>
      <c r="G264" s="13">
        <f t="shared" si="32"/>
        <v>35</v>
      </c>
      <c r="H264" s="23">
        <f t="shared" si="31"/>
        <v>5</v>
      </c>
    </row>
    <row r="265" spans="1:8" s="24" customFormat="1" ht="40.15" customHeight="1" x14ac:dyDescent="0.25">
      <c r="A265" s="2" t="s">
        <v>324</v>
      </c>
      <c r="B265" s="10" t="s">
        <v>696</v>
      </c>
      <c r="C265" s="6" t="s">
        <v>74</v>
      </c>
      <c r="D265" s="22">
        <v>2</v>
      </c>
      <c r="E265" s="23">
        <f t="shared" si="33"/>
        <v>0.4</v>
      </c>
      <c r="F265" s="13">
        <f t="shared" si="34"/>
        <v>0.8</v>
      </c>
      <c r="G265" s="13">
        <f t="shared" si="32"/>
        <v>0.7</v>
      </c>
      <c r="H265" s="23">
        <f t="shared" si="31"/>
        <v>0.10000000000000009</v>
      </c>
    </row>
    <row r="266" spans="1:8" s="24" customFormat="1" ht="40.15" customHeight="1" x14ac:dyDescent="0.25">
      <c r="A266" s="2" t="s">
        <v>325</v>
      </c>
      <c r="B266" s="10" t="s">
        <v>622</v>
      </c>
      <c r="C266" s="6" t="s">
        <v>74</v>
      </c>
      <c r="D266" s="22">
        <v>10</v>
      </c>
      <c r="E266" s="23">
        <f t="shared" si="33"/>
        <v>2</v>
      </c>
      <c r="F266" s="13">
        <f t="shared" si="34"/>
        <v>4</v>
      </c>
      <c r="G266" s="13">
        <f t="shared" si="32"/>
        <v>3.5</v>
      </c>
      <c r="H266" s="23">
        <f t="shared" si="31"/>
        <v>0.5</v>
      </c>
    </row>
    <row r="267" spans="1:8" s="24" customFormat="1" ht="40.15" customHeight="1" x14ac:dyDescent="0.25">
      <c r="A267" s="2" t="s">
        <v>326</v>
      </c>
      <c r="B267" s="10" t="s">
        <v>473</v>
      </c>
      <c r="C267" s="6" t="s">
        <v>74</v>
      </c>
      <c r="D267" s="22">
        <v>14</v>
      </c>
      <c r="E267" s="23">
        <f t="shared" si="33"/>
        <v>2.8000000000000003</v>
      </c>
      <c r="F267" s="13">
        <f t="shared" si="34"/>
        <v>5.6000000000000005</v>
      </c>
      <c r="G267" s="13">
        <f t="shared" si="32"/>
        <v>4.8999999999999995</v>
      </c>
      <c r="H267" s="23">
        <f t="shared" si="31"/>
        <v>0.69999999999999929</v>
      </c>
    </row>
    <row r="268" spans="1:8" s="24" customFormat="1" ht="40.15" customHeight="1" x14ac:dyDescent="0.25">
      <c r="A268" s="2" t="s">
        <v>327</v>
      </c>
      <c r="B268" s="10" t="s">
        <v>616</v>
      </c>
      <c r="C268" s="6" t="s">
        <v>74</v>
      </c>
      <c r="D268" s="22">
        <v>100</v>
      </c>
      <c r="E268" s="23">
        <f t="shared" si="33"/>
        <v>20</v>
      </c>
      <c r="F268" s="13">
        <f t="shared" si="34"/>
        <v>40</v>
      </c>
      <c r="G268" s="13">
        <f t="shared" si="32"/>
        <v>35</v>
      </c>
      <c r="H268" s="23">
        <f t="shared" si="31"/>
        <v>5</v>
      </c>
    </row>
    <row r="269" spans="1:8" s="24" customFormat="1" ht="40.15" customHeight="1" x14ac:dyDescent="0.25">
      <c r="A269" s="2" t="s">
        <v>328</v>
      </c>
      <c r="B269" s="10" t="s">
        <v>544</v>
      </c>
      <c r="C269" s="6" t="s">
        <v>74</v>
      </c>
      <c r="D269" s="22">
        <v>200</v>
      </c>
      <c r="E269" s="23">
        <f t="shared" si="33"/>
        <v>40</v>
      </c>
      <c r="F269" s="13">
        <f t="shared" si="34"/>
        <v>80</v>
      </c>
      <c r="G269" s="13">
        <f t="shared" si="32"/>
        <v>70</v>
      </c>
      <c r="H269" s="23">
        <f t="shared" si="31"/>
        <v>10</v>
      </c>
    </row>
    <row r="270" spans="1:8" s="24" customFormat="1" ht="40.15" customHeight="1" x14ac:dyDescent="0.25">
      <c r="A270" s="2" t="s">
        <v>329</v>
      </c>
      <c r="B270" s="10" t="s">
        <v>454</v>
      </c>
      <c r="C270" s="6" t="s">
        <v>24</v>
      </c>
      <c r="D270" s="22">
        <v>50</v>
      </c>
      <c r="E270" s="23">
        <f t="shared" si="33"/>
        <v>10</v>
      </c>
      <c r="F270" s="13">
        <f t="shared" si="34"/>
        <v>20</v>
      </c>
      <c r="G270" s="13">
        <f t="shared" si="32"/>
        <v>17.5</v>
      </c>
      <c r="H270" s="23">
        <f t="shared" si="31"/>
        <v>2.5</v>
      </c>
    </row>
    <row r="271" spans="1:8" s="24" customFormat="1" ht="40.15" customHeight="1" x14ac:dyDescent="0.25">
      <c r="A271" s="2" t="s">
        <v>330</v>
      </c>
      <c r="B271" s="10" t="s">
        <v>98</v>
      </c>
      <c r="C271" s="6" t="s">
        <v>24</v>
      </c>
      <c r="D271" s="22">
        <v>350</v>
      </c>
      <c r="E271" s="23">
        <f t="shared" si="33"/>
        <v>70</v>
      </c>
      <c r="F271" s="13">
        <f t="shared" si="34"/>
        <v>140</v>
      </c>
      <c r="G271" s="13">
        <f t="shared" si="32"/>
        <v>122.49999999999999</v>
      </c>
      <c r="H271" s="23">
        <f t="shared" si="31"/>
        <v>17.500000000000014</v>
      </c>
    </row>
    <row r="272" spans="1:8" s="24" customFormat="1" ht="40.15" customHeight="1" x14ac:dyDescent="0.25">
      <c r="A272" s="2" t="s">
        <v>331</v>
      </c>
      <c r="B272" s="10" t="s">
        <v>434</v>
      </c>
      <c r="C272" s="6" t="s">
        <v>24</v>
      </c>
      <c r="D272" s="22">
        <v>40</v>
      </c>
      <c r="E272" s="23">
        <f t="shared" si="33"/>
        <v>8</v>
      </c>
      <c r="F272" s="13">
        <f t="shared" si="34"/>
        <v>16</v>
      </c>
      <c r="G272" s="13">
        <f t="shared" si="32"/>
        <v>14</v>
      </c>
      <c r="H272" s="23">
        <f t="shared" si="31"/>
        <v>2</v>
      </c>
    </row>
    <row r="273" spans="1:8" s="24" customFormat="1" ht="40.15" customHeight="1" x14ac:dyDescent="0.25">
      <c r="A273" s="2" t="s">
        <v>332</v>
      </c>
      <c r="B273" s="10" t="s">
        <v>822</v>
      </c>
      <c r="C273" s="6" t="s">
        <v>24</v>
      </c>
      <c r="D273" s="22">
        <v>35</v>
      </c>
      <c r="E273" s="23">
        <f t="shared" si="33"/>
        <v>7</v>
      </c>
      <c r="F273" s="13">
        <f t="shared" si="34"/>
        <v>14</v>
      </c>
      <c r="G273" s="13">
        <f t="shared" si="32"/>
        <v>12.25</v>
      </c>
      <c r="H273" s="23">
        <f t="shared" si="31"/>
        <v>1.75</v>
      </c>
    </row>
    <row r="274" spans="1:8" s="24" customFormat="1" ht="40.15" customHeight="1" x14ac:dyDescent="0.25">
      <c r="A274" s="2" t="s">
        <v>333</v>
      </c>
      <c r="B274" s="10" t="s">
        <v>823</v>
      </c>
      <c r="C274" s="6" t="s">
        <v>24</v>
      </c>
      <c r="D274" s="22">
        <v>35</v>
      </c>
      <c r="E274" s="23">
        <f t="shared" si="33"/>
        <v>7</v>
      </c>
      <c r="F274" s="13">
        <f t="shared" si="34"/>
        <v>14</v>
      </c>
      <c r="G274" s="13">
        <f t="shared" si="32"/>
        <v>12.25</v>
      </c>
      <c r="H274" s="23">
        <f t="shared" si="31"/>
        <v>1.75</v>
      </c>
    </row>
    <row r="275" spans="1:8" s="24" customFormat="1" ht="40.15" customHeight="1" x14ac:dyDescent="0.25">
      <c r="A275" s="2" t="s">
        <v>641</v>
      </c>
      <c r="B275" s="10" t="s">
        <v>824</v>
      </c>
      <c r="C275" s="6" t="s">
        <v>24</v>
      </c>
      <c r="D275" s="22">
        <v>55</v>
      </c>
      <c r="E275" s="23">
        <f t="shared" si="33"/>
        <v>11</v>
      </c>
      <c r="F275" s="13">
        <f t="shared" si="34"/>
        <v>22</v>
      </c>
      <c r="G275" s="13">
        <f t="shared" si="32"/>
        <v>19.25</v>
      </c>
      <c r="H275" s="23">
        <f t="shared" si="31"/>
        <v>2.75</v>
      </c>
    </row>
    <row r="276" spans="1:8" s="24" customFormat="1" ht="40.15" customHeight="1" x14ac:dyDescent="0.25">
      <c r="A276" s="2" t="s">
        <v>334</v>
      </c>
      <c r="B276" s="10" t="s">
        <v>825</v>
      </c>
      <c r="C276" s="6" t="s">
        <v>24</v>
      </c>
      <c r="D276" s="22">
        <v>40</v>
      </c>
      <c r="E276" s="23">
        <f t="shared" si="33"/>
        <v>8</v>
      </c>
      <c r="F276" s="13">
        <f t="shared" si="34"/>
        <v>16</v>
      </c>
      <c r="G276" s="13">
        <f t="shared" si="32"/>
        <v>14</v>
      </c>
      <c r="H276" s="23">
        <f t="shared" si="31"/>
        <v>2</v>
      </c>
    </row>
    <row r="277" spans="1:8" s="24" customFormat="1" ht="40.15" customHeight="1" x14ac:dyDescent="0.25">
      <c r="A277" s="2" t="s">
        <v>335</v>
      </c>
      <c r="B277" s="10" t="s">
        <v>820</v>
      </c>
      <c r="C277" s="6" t="s">
        <v>24</v>
      </c>
      <c r="D277" s="22">
        <v>60</v>
      </c>
      <c r="E277" s="23">
        <f t="shared" si="33"/>
        <v>12</v>
      </c>
      <c r="F277" s="13">
        <f t="shared" si="34"/>
        <v>24</v>
      </c>
      <c r="G277" s="13">
        <f t="shared" si="32"/>
        <v>21</v>
      </c>
      <c r="H277" s="23">
        <f t="shared" si="31"/>
        <v>3</v>
      </c>
    </row>
    <row r="278" spans="1:8" s="24" customFormat="1" ht="40.15" customHeight="1" x14ac:dyDescent="0.25">
      <c r="A278" s="2" t="s">
        <v>336</v>
      </c>
      <c r="B278" s="10" t="s">
        <v>821</v>
      </c>
      <c r="C278" s="6" t="s">
        <v>24</v>
      </c>
      <c r="D278" s="22">
        <v>60</v>
      </c>
      <c r="E278" s="23">
        <f t="shared" si="33"/>
        <v>12</v>
      </c>
      <c r="F278" s="13">
        <f t="shared" si="34"/>
        <v>24</v>
      </c>
      <c r="G278" s="13">
        <f t="shared" si="32"/>
        <v>21</v>
      </c>
      <c r="H278" s="23">
        <f t="shared" si="31"/>
        <v>3</v>
      </c>
    </row>
    <row r="279" spans="1:8" s="24" customFormat="1" ht="40.15" customHeight="1" x14ac:dyDescent="0.25">
      <c r="A279" s="2" t="s">
        <v>644</v>
      </c>
      <c r="B279" s="10" t="s">
        <v>694</v>
      </c>
      <c r="C279" s="6" t="s">
        <v>74</v>
      </c>
      <c r="D279" s="22">
        <v>12</v>
      </c>
      <c r="E279" s="23">
        <f t="shared" si="33"/>
        <v>2.4000000000000004</v>
      </c>
      <c r="F279" s="13">
        <f t="shared" si="34"/>
        <v>4.8000000000000007</v>
      </c>
      <c r="G279" s="13">
        <f t="shared" si="32"/>
        <v>4.1999999999999993</v>
      </c>
      <c r="H279" s="23">
        <f t="shared" ref="H279:H310" si="35">D279-E279-F279-G279</f>
        <v>0.59999999999999964</v>
      </c>
    </row>
    <row r="280" spans="1:8" s="24" customFormat="1" ht="40.15" customHeight="1" x14ac:dyDescent="0.25">
      <c r="A280" s="2" t="s">
        <v>646</v>
      </c>
      <c r="B280" s="10" t="s">
        <v>687</v>
      </c>
      <c r="C280" s="6" t="s">
        <v>451</v>
      </c>
      <c r="D280" s="22">
        <v>15</v>
      </c>
      <c r="E280" s="23">
        <f t="shared" si="33"/>
        <v>3</v>
      </c>
      <c r="F280" s="13">
        <f t="shared" si="34"/>
        <v>6</v>
      </c>
      <c r="G280" s="13">
        <f t="shared" ref="G280:G310" si="36">D280*0.35</f>
        <v>5.25</v>
      </c>
      <c r="H280" s="23">
        <f t="shared" si="35"/>
        <v>0.75</v>
      </c>
    </row>
    <row r="281" spans="1:8" s="24" customFormat="1" ht="40.15" customHeight="1" x14ac:dyDescent="0.25">
      <c r="A281" s="2" t="s">
        <v>337</v>
      </c>
      <c r="B281" s="10" t="s">
        <v>554</v>
      </c>
      <c r="C281" s="6" t="s">
        <v>99</v>
      </c>
      <c r="D281" s="22">
        <v>50</v>
      </c>
      <c r="E281" s="23">
        <f t="shared" si="33"/>
        <v>10</v>
      </c>
      <c r="F281" s="13">
        <f t="shared" si="34"/>
        <v>20</v>
      </c>
      <c r="G281" s="13">
        <f t="shared" si="36"/>
        <v>17.5</v>
      </c>
      <c r="H281" s="23">
        <f t="shared" si="35"/>
        <v>2.5</v>
      </c>
    </row>
    <row r="282" spans="1:8" s="24" customFormat="1" ht="40.15" customHeight="1" x14ac:dyDescent="0.25">
      <c r="A282" s="2" t="s">
        <v>338</v>
      </c>
      <c r="B282" s="10" t="s">
        <v>555</v>
      </c>
      <c r="C282" s="6" t="s">
        <v>99</v>
      </c>
      <c r="D282" s="22">
        <v>30</v>
      </c>
      <c r="E282" s="23">
        <f t="shared" si="33"/>
        <v>6</v>
      </c>
      <c r="F282" s="13">
        <f t="shared" si="34"/>
        <v>12</v>
      </c>
      <c r="G282" s="13">
        <f t="shared" si="36"/>
        <v>10.5</v>
      </c>
      <c r="H282" s="23">
        <f t="shared" si="35"/>
        <v>1.5</v>
      </c>
    </row>
    <row r="283" spans="1:8" s="24" customFormat="1" ht="40.15" customHeight="1" x14ac:dyDescent="0.25">
      <c r="A283" s="2" t="s">
        <v>339</v>
      </c>
      <c r="B283" s="10" t="s">
        <v>545</v>
      </c>
      <c r="C283" s="6" t="s">
        <v>74</v>
      </c>
      <c r="D283" s="22">
        <v>300</v>
      </c>
      <c r="E283" s="23">
        <f t="shared" si="33"/>
        <v>60</v>
      </c>
      <c r="F283" s="13">
        <f t="shared" si="34"/>
        <v>120</v>
      </c>
      <c r="G283" s="13">
        <f t="shared" si="36"/>
        <v>105</v>
      </c>
      <c r="H283" s="23">
        <f t="shared" si="35"/>
        <v>15</v>
      </c>
    </row>
    <row r="284" spans="1:8" s="24" customFormat="1" ht="40.15" customHeight="1" x14ac:dyDescent="0.25">
      <c r="A284" s="2" t="s">
        <v>340</v>
      </c>
      <c r="B284" s="10" t="s">
        <v>512</v>
      </c>
      <c r="C284" s="6" t="s">
        <v>99</v>
      </c>
      <c r="D284" s="22">
        <v>250</v>
      </c>
      <c r="E284" s="23">
        <f t="shared" ref="E284:E315" si="37">D284*0.2</f>
        <v>50</v>
      </c>
      <c r="F284" s="13">
        <f t="shared" ref="F284:F315" si="38">D284*0.4</f>
        <v>100</v>
      </c>
      <c r="G284" s="13">
        <f t="shared" si="36"/>
        <v>87.5</v>
      </c>
      <c r="H284" s="23">
        <f t="shared" si="35"/>
        <v>12.5</v>
      </c>
    </row>
    <row r="285" spans="1:8" s="24" customFormat="1" ht="40.15" customHeight="1" x14ac:dyDescent="0.25">
      <c r="A285" s="2" t="s">
        <v>341</v>
      </c>
      <c r="B285" s="10" t="s">
        <v>664</v>
      </c>
      <c r="C285" s="6" t="s">
        <v>74</v>
      </c>
      <c r="D285" s="22">
        <v>200</v>
      </c>
      <c r="E285" s="23">
        <f t="shared" si="37"/>
        <v>40</v>
      </c>
      <c r="F285" s="13">
        <f t="shared" si="38"/>
        <v>80</v>
      </c>
      <c r="G285" s="13">
        <f t="shared" si="36"/>
        <v>70</v>
      </c>
      <c r="H285" s="23">
        <f t="shared" si="35"/>
        <v>10</v>
      </c>
    </row>
    <row r="286" spans="1:8" s="24" customFormat="1" ht="40.15" customHeight="1" x14ac:dyDescent="0.25">
      <c r="A286" s="2" t="s">
        <v>342</v>
      </c>
      <c r="B286" s="10" t="s">
        <v>669</v>
      </c>
      <c r="C286" s="6" t="s">
        <v>74</v>
      </c>
      <c r="D286" s="22">
        <v>15</v>
      </c>
      <c r="E286" s="23">
        <f t="shared" si="37"/>
        <v>3</v>
      </c>
      <c r="F286" s="13">
        <f t="shared" si="38"/>
        <v>6</v>
      </c>
      <c r="G286" s="13">
        <f t="shared" si="36"/>
        <v>5.25</v>
      </c>
      <c r="H286" s="23">
        <f t="shared" si="35"/>
        <v>0.75</v>
      </c>
    </row>
    <row r="287" spans="1:8" s="24" customFormat="1" ht="40.15" customHeight="1" x14ac:dyDescent="0.25">
      <c r="A287" s="2" t="s">
        <v>343</v>
      </c>
      <c r="B287" s="10" t="s">
        <v>530</v>
      </c>
      <c r="C287" s="6" t="s">
        <v>74</v>
      </c>
      <c r="D287" s="22">
        <v>2</v>
      </c>
      <c r="E287" s="23"/>
      <c r="F287" s="13">
        <f t="shared" si="38"/>
        <v>0.8</v>
      </c>
      <c r="G287" s="13">
        <f t="shared" si="36"/>
        <v>0.7</v>
      </c>
      <c r="H287" s="23"/>
    </row>
    <row r="288" spans="1:8" s="24" customFormat="1" ht="40.15" customHeight="1" x14ac:dyDescent="0.25">
      <c r="A288" s="2" t="s">
        <v>344</v>
      </c>
      <c r="B288" s="10" t="s">
        <v>415</v>
      </c>
      <c r="C288" s="11" t="s">
        <v>412</v>
      </c>
      <c r="D288" s="22">
        <v>10</v>
      </c>
      <c r="E288" s="23">
        <f t="shared" si="37"/>
        <v>2</v>
      </c>
      <c r="F288" s="13">
        <f t="shared" si="38"/>
        <v>4</v>
      </c>
      <c r="G288" s="13">
        <f t="shared" si="36"/>
        <v>3.5</v>
      </c>
      <c r="H288" s="23">
        <f t="shared" si="35"/>
        <v>0.5</v>
      </c>
    </row>
    <row r="289" spans="1:8" s="24" customFormat="1" ht="40.15" customHeight="1" x14ac:dyDescent="0.25">
      <c r="A289" s="2" t="s">
        <v>345</v>
      </c>
      <c r="B289" s="10" t="s">
        <v>705</v>
      </c>
      <c r="C289" s="6" t="s">
        <v>255</v>
      </c>
      <c r="D289" s="22">
        <v>400</v>
      </c>
      <c r="E289" s="23">
        <f t="shared" si="37"/>
        <v>80</v>
      </c>
      <c r="F289" s="13">
        <f t="shared" si="38"/>
        <v>160</v>
      </c>
      <c r="G289" s="13">
        <f t="shared" si="36"/>
        <v>140</v>
      </c>
      <c r="H289" s="23">
        <f t="shared" si="35"/>
        <v>20</v>
      </c>
    </row>
    <row r="290" spans="1:8" s="24" customFormat="1" ht="40.15" customHeight="1" x14ac:dyDescent="0.25">
      <c r="A290" s="2" t="s">
        <v>105</v>
      </c>
      <c r="B290" s="10" t="s">
        <v>91</v>
      </c>
      <c r="C290" s="6" t="s">
        <v>74</v>
      </c>
      <c r="D290" s="22">
        <v>200</v>
      </c>
      <c r="E290" s="23">
        <f t="shared" si="37"/>
        <v>40</v>
      </c>
      <c r="F290" s="13">
        <f t="shared" si="38"/>
        <v>80</v>
      </c>
      <c r="G290" s="13">
        <f t="shared" si="36"/>
        <v>70</v>
      </c>
      <c r="H290" s="23">
        <f t="shared" si="35"/>
        <v>10</v>
      </c>
    </row>
    <row r="291" spans="1:8" s="24" customFormat="1" ht="40.15" customHeight="1" x14ac:dyDescent="0.25">
      <c r="A291" s="2" t="s">
        <v>346</v>
      </c>
      <c r="B291" s="10" t="s">
        <v>625</v>
      </c>
      <c r="C291" s="6" t="s">
        <v>74</v>
      </c>
      <c r="D291" s="22">
        <v>300</v>
      </c>
      <c r="E291" s="23">
        <f t="shared" si="37"/>
        <v>60</v>
      </c>
      <c r="F291" s="13">
        <f t="shared" si="38"/>
        <v>120</v>
      </c>
      <c r="G291" s="13">
        <f t="shared" si="36"/>
        <v>105</v>
      </c>
      <c r="H291" s="23">
        <f t="shared" si="35"/>
        <v>15</v>
      </c>
    </row>
    <row r="292" spans="1:8" s="24" customFormat="1" ht="40.15" customHeight="1" x14ac:dyDescent="0.25">
      <c r="A292" s="2" t="s">
        <v>347</v>
      </c>
      <c r="B292" s="10" t="s">
        <v>475</v>
      </c>
      <c r="C292" s="6" t="s">
        <v>74</v>
      </c>
      <c r="D292" s="22">
        <v>200</v>
      </c>
      <c r="E292" s="23">
        <f t="shared" si="37"/>
        <v>40</v>
      </c>
      <c r="F292" s="13">
        <f t="shared" si="38"/>
        <v>80</v>
      </c>
      <c r="G292" s="13">
        <f t="shared" si="36"/>
        <v>70</v>
      </c>
      <c r="H292" s="23">
        <f t="shared" si="35"/>
        <v>10</v>
      </c>
    </row>
    <row r="293" spans="1:8" s="24" customFormat="1" ht="40.15" customHeight="1" x14ac:dyDescent="0.25">
      <c r="A293" s="2" t="s">
        <v>348</v>
      </c>
      <c r="B293" s="10" t="s">
        <v>651</v>
      </c>
      <c r="C293" s="6" t="s">
        <v>92</v>
      </c>
      <c r="D293" s="22">
        <v>120</v>
      </c>
      <c r="E293" s="23">
        <f t="shared" si="37"/>
        <v>24</v>
      </c>
      <c r="F293" s="13">
        <f t="shared" si="38"/>
        <v>48</v>
      </c>
      <c r="G293" s="13">
        <f t="shared" si="36"/>
        <v>42</v>
      </c>
      <c r="H293" s="23">
        <f t="shared" si="35"/>
        <v>6</v>
      </c>
    </row>
    <row r="294" spans="1:8" s="24" customFormat="1" ht="40.15" customHeight="1" x14ac:dyDescent="0.25">
      <c r="A294" s="2" t="s">
        <v>349</v>
      </c>
      <c r="B294" s="10" t="s">
        <v>737</v>
      </c>
      <c r="C294" s="6" t="s">
        <v>24</v>
      </c>
      <c r="D294" s="22">
        <v>100</v>
      </c>
      <c r="E294" s="23">
        <f t="shared" si="37"/>
        <v>20</v>
      </c>
      <c r="F294" s="13">
        <f t="shared" si="38"/>
        <v>40</v>
      </c>
      <c r="G294" s="13">
        <f t="shared" si="36"/>
        <v>35</v>
      </c>
      <c r="H294" s="23">
        <f t="shared" si="35"/>
        <v>5</v>
      </c>
    </row>
    <row r="295" spans="1:8" s="24" customFormat="1" ht="40.15" customHeight="1" x14ac:dyDescent="0.25">
      <c r="A295" s="2" t="s">
        <v>350</v>
      </c>
      <c r="B295" s="10" t="s">
        <v>407</v>
      </c>
      <c r="C295" s="6" t="s">
        <v>24</v>
      </c>
      <c r="D295" s="22">
        <v>1000</v>
      </c>
      <c r="E295" s="23">
        <f t="shared" si="37"/>
        <v>200</v>
      </c>
      <c r="F295" s="13">
        <f t="shared" si="38"/>
        <v>400</v>
      </c>
      <c r="G295" s="13">
        <f t="shared" si="36"/>
        <v>350</v>
      </c>
      <c r="H295" s="23">
        <f t="shared" si="35"/>
        <v>50</v>
      </c>
    </row>
    <row r="296" spans="1:8" s="24" customFormat="1" ht="40.15" customHeight="1" x14ac:dyDescent="0.25">
      <c r="A296" s="2" t="s">
        <v>351</v>
      </c>
      <c r="B296" s="10" t="s">
        <v>617</v>
      </c>
      <c r="C296" s="6" t="s">
        <v>74</v>
      </c>
      <c r="D296" s="22">
        <v>50</v>
      </c>
      <c r="E296" s="23">
        <f t="shared" si="37"/>
        <v>10</v>
      </c>
      <c r="F296" s="13">
        <f t="shared" si="38"/>
        <v>20</v>
      </c>
      <c r="G296" s="13">
        <f t="shared" si="36"/>
        <v>17.5</v>
      </c>
      <c r="H296" s="23">
        <f t="shared" si="35"/>
        <v>2.5</v>
      </c>
    </row>
    <row r="297" spans="1:8" s="24" customFormat="1" ht="40.15" customHeight="1" x14ac:dyDescent="0.25">
      <c r="A297" s="2" t="s">
        <v>352</v>
      </c>
      <c r="B297" s="10" t="s">
        <v>618</v>
      </c>
      <c r="C297" s="6" t="s">
        <v>74</v>
      </c>
      <c r="D297" s="22">
        <v>50</v>
      </c>
      <c r="E297" s="23">
        <f t="shared" si="37"/>
        <v>10</v>
      </c>
      <c r="F297" s="13">
        <f t="shared" si="38"/>
        <v>20</v>
      </c>
      <c r="G297" s="13">
        <f t="shared" si="36"/>
        <v>17.5</v>
      </c>
      <c r="H297" s="23">
        <f t="shared" si="35"/>
        <v>2.5</v>
      </c>
    </row>
    <row r="298" spans="1:8" s="24" customFormat="1" ht="40.15" customHeight="1" x14ac:dyDescent="0.25">
      <c r="A298" s="2" t="s">
        <v>353</v>
      </c>
      <c r="B298" s="10" t="s">
        <v>87</v>
      </c>
      <c r="C298" s="6" t="s">
        <v>24</v>
      </c>
      <c r="D298" s="22">
        <v>100</v>
      </c>
      <c r="E298" s="23">
        <f t="shared" si="37"/>
        <v>20</v>
      </c>
      <c r="F298" s="13">
        <f t="shared" si="38"/>
        <v>40</v>
      </c>
      <c r="G298" s="13">
        <f t="shared" si="36"/>
        <v>35</v>
      </c>
      <c r="H298" s="23">
        <f t="shared" si="35"/>
        <v>5</v>
      </c>
    </row>
    <row r="299" spans="1:8" s="24" customFormat="1" ht="40.15" customHeight="1" x14ac:dyDescent="0.25">
      <c r="A299" s="2" t="s">
        <v>354</v>
      </c>
      <c r="B299" s="10" t="s">
        <v>88</v>
      </c>
      <c r="C299" s="6" t="s">
        <v>24</v>
      </c>
      <c r="D299" s="22">
        <v>200</v>
      </c>
      <c r="E299" s="23">
        <f t="shared" si="37"/>
        <v>40</v>
      </c>
      <c r="F299" s="13">
        <f t="shared" si="38"/>
        <v>80</v>
      </c>
      <c r="G299" s="13">
        <f t="shared" si="36"/>
        <v>70</v>
      </c>
      <c r="H299" s="23">
        <f t="shared" si="35"/>
        <v>10</v>
      </c>
    </row>
    <row r="300" spans="1:8" s="24" customFormat="1" ht="40.15" customHeight="1" x14ac:dyDescent="0.25">
      <c r="A300" s="2" t="s">
        <v>355</v>
      </c>
      <c r="B300" s="10" t="s">
        <v>577</v>
      </c>
      <c r="C300" s="6" t="s">
        <v>74</v>
      </c>
      <c r="D300" s="22">
        <v>100</v>
      </c>
      <c r="E300" s="23">
        <f t="shared" si="37"/>
        <v>20</v>
      </c>
      <c r="F300" s="13">
        <f t="shared" si="38"/>
        <v>40</v>
      </c>
      <c r="G300" s="13">
        <f t="shared" si="36"/>
        <v>35</v>
      </c>
      <c r="H300" s="23">
        <f t="shared" si="35"/>
        <v>5</v>
      </c>
    </row>
    <row r="301" spans="1:8" s="24" customFormat="1" ht="40.15" customHeight="1" x14ac:dyDescent="0.25">
      <c r="A301" s="2" t="s">
        <v>356</v>
      </c>
      <c r="B301" s="10" t="s">
        <v>581</v>
      </c>
      <c r="C301" s="6" t="s">
        <v>24</v>
      </c>
      <c r="D301" s="22">
        <v>200</v>
      </c>
      <c r="E301" s="23">
        <f t="shared" si="37"/>
        <v>40</v>
      </c>
      <c r="F301" s="13">
        <f t="shared" si="38"/>
        <v>80</v>
      </c>
      <c r="G301" s="13">
        <f t="shared" si="36"/>
        <v>70</v>
      </c>
      <c r="H301" s="23">
        <f t="shared" si="35"/>
        <v>10</v>
      </c>
    </row>
    <row r="302" spans="1:8" s="24" customFormat="1" ht="40.15" customHeight="1" x14ac:dyDescent="0.25">
      <c r="A302" s="2" t="s">
        <v>357</v>
      </c>
      <c r="B302" s="10" t="s">
        <v>697</v>
      </c>
      <c r="C302" s="6" t="s">
        <v>74</v>
      </c>
      <c r="D302" s="22">
        <v>10</v>
      </c>
      <c r="E302" s="23">
        <f t="shared" si="37"/>
        <v>2</v>
      </c>
      <c r="F302" s="13">
        <f t="shared" si="38"/>
        <v>4</v>
      </c>
      <c r="G302" s="13">
        <f t="shared" si="36"/>
        <v>3.5</v>
      </c>
      <c r="H302" s="23">
        <f t="shared" si="35"/>
        <v>0.5</v>
      </c>
    </row>
    <row r="303" spans="1:8" s="24" customFormat="1" ht="40.15" customHeight="1" x14ac:dyDescent="0.25">
      <c r="A303" s="2" t="s">
        <v>358</v>
      </c>
      <c r="B303" s="10" t="s">
        <v>649</v>
      </c>
      <c r="C303" s="6" t="s">
        <v>648</v>
      </c>
      <c r="D303" s="22">
        <v>500</v>
      </c>
      <c r="E303" s="23">
        <f t="shared" si="37"/>
        <v>100</v>
      </c>
      <c r="F303" s="13">
        <f t="shared" si="38"/>
        <v>200</v>
      </c>
      <c r="G303" s="13">
        <f t="shared" si="36"/>
        <v>175</v>
      </c>
      <c r="H303" s="23">
        <f t="shared" si="35"/>
        <v>25</v>
      </c>
    </row>
    <row r="304" spans="1:8" s="24" customFormat="1" ht="40.15" customHeight="1" x14ac:dyDescent="0.25">
      <c r="A304" s="2" t="s">
        <v>359</v>
      </c>
      <c r="B304" s="10" t="s">
        <v>650</v>
      </c>
      <c r="C304" s="6" t="s">
        <v>412</v>
      </c>
      <c r="D304" s="22">
        <v>250</v>
      </c>
      <c r="E304" s="23">
        <f t="shared" si="37"/>
        <v>50</v>
      </c>
      <c r="F304" s="13">
        <f t="shared" si="38"/>
        <v>100</v>
      </c>
      <c r="G304" s="13">
        <f t="shared" si="36"/>
        <v>87.5</v>
      </c>
      <c r="H304" s="23">
        <f t="shared" si="35"/>
        <v>12.5</v>
      </c>
    </row>
    <row r="305" spans="1:8" s="24" customFormat="1" ht="40.15" customHeight="1" x14ac:dyDescent="0.25">
      <c r="A305" s="2" t="s">
        <v>360</v>
      </c>
      <c r="B305" s="10" t="s">
        <v>424</v>
      </c>
      <c r="C305" s="6" t="s">
        <v>24</v>
      </c>
      <c r="D305" s="22">
        <v>200</v>
      </c>
      <c r="E305" s="23">
        <f t="shared" si="37"/>
        <v>40</v>
      </c>
      <c r="F305" s="13">
        <f t="shared" si="38"/>
        <v>80</v>
      </c>
      <c r="G305" s="13">
        <f t="shared" si="36"/>
        <v>70</v>
      </c>
      <c r="H305" s="23">
        <f t="shared" si="35"/>
        <v>10</v>
      </c>
    </row>
    <row r="306" spans="1:8" s="24" customFormat="1" ht="40.15" customHeight="1" x14ac:dyDescent="0.25">
      <c r="A306" s="2" t="s">
        <v>361</v>
      </c>
      <c r="B306" s="10" t="s">
        <v>606</v>
      </c>
      <c r="C306" s="6" t="s">
        <v>74</v>
      </c>
      <c r="D306" s="22">
        <v>300</v>
      </c>
      <c r="E306" s="23">
        <f t="shared" si="37"/>
        <v>60</v>
      </c>
      <c r="F306" s="13">
        <f t="shared" si="38"/>
        <v>120</v>
      </c>
      <c r="G306" s="13">
        <f t="shared" si="36"/>
        <v>105</v>
      </c>
      <c r="H306" s="23">
        <f t="shared" si="35"/>
        <v>15</v>
      </c>
    </row>
    <row r="307" spans="1:8" s="24" customFormat="1" ht="40.15" customHeight="1" x14ac:dyDescent="0.25">
      <c r="A307" s="2" t="s">
        <v>362</v>
      </c>
      <c r="B307" s="10" t="s">
        <v>548</v>
      </c>
      <c r="C307" s="6" t="s">
        <v>99</v>
      </c>
      <c r="D307" s="22">
        <v>60</v>
      </c>
      <c r="E307" s="23">
        <f t="shared" si="37"/>
        <v>12</v>
      </c>
      <c r="F307" s="13">
        <f t="shared" si="38"/>
        <v>24</v>
      </c>
      <c r="G307" s="13">
        <f t="shared" si="36"/>
        <v>21</v>
      </c>
      <c r="H307" s="23">
        <f t="shared" si="35"/>
        <v>3</v>
      </c>
    </row>
    <row r="308" spans="1:8" s="24" customFormat="1" ht="40.15" customHeight="1" x14ac:dyDescent="0.25">
      <c r="A308" s="2" t="s">
        <v>363</v>
      </c>
      <c r="B308" s="10" t="s">
        <v>498</v>
      </c>
      <c r="C308" s="6" t="s">
        <v>74</v>
      </c>
      <c r="D308" s="22">
        <v>200</v>
      </c>
      <c r="E308" s="23">
        <f t="shared" si="37"/>
        <v>40</v>
      </c>
      <c r="F308" s="13">
        <f t="shared" si="38"/>
        <v>80</v>
      </c>
      <c r="G308" s="13">
        <f t="shared" si="36"/>
        <v>70</v>
      </c>
      <c r="H308" s="23">
        <f t="shared" si="35"/>
        <v>10</v>
      </c>
    </row>
    <row r="309" spans="1:8" s="24" customFormat="1" ht="40.15" customHeight="1" x14ac:dyDescent="0.25">
      <c r="A309" s="2" t="s">
        <v>364</v>
      </c>
      <c r="B309" s="10" t="s">
        <v>483</v>
      </c>
      <c r="C309" s="6" t="s">
        <v>74</v>
      </c>
      <c r="D309" s="22">
        <v>400</v>
      </c>
      <c r="E309" s="23">
        <f t="shared" si="37"/>
        <v>80</v>
      </c>
      <c r="F309" s="13">
        <f t="shared" si="38"/>
        <v>160</v>
      </c>
      <c r="G309" s="13">
        <f t="shared" si="36"/>
        <v>140</v>
      </c>
      <c r="H309" s="23">
        <f t="shared" si="35"/>
        <v>20</v>
      </c>
    </row>
    <row r="310" spans="1:8" s="24" customFormat="1" ht="40.15" customHeight="1" x14ac:dyDescent="0.25">
      <c r="A310" s="2" t="s">
        <v>365</v>
      </c>
      <c r="B310" s="10" t="s">
        <v>638</v>
      </c>
      <c r="C310" s="6" t="s">
        <v>24</v>
      </c>
      <c r="D310" s="22">
        <v>50</v>
      </c>
      <c r="E310" s="23">
        <f t="shared" si="37"/>
        <v>10</v>
      </c>
      <c r="F310" s="13">
        <f t="shared" si="38"/>
        <v>20</v>
      </c>
      <c r="G310" s="13">
        <f t="shared" si="36"/>
        <v>17.5</v>
      </c>
      <c r="H310" s="23">
        <f t="shared" si="35"/>
        <v>2.5</v>
      </c>
    </row>
    <row r="311" spans="1:8" s="24" customFormat="1" ht="40.15" customHeight="1" x14ac:dyDescent="0.25">
      <c r="A311" s="2" t="s">
        <v>366</v>
      </c>
      <c r="B311" s="10" t="s">
        <v>511</v>
      </c>
      <c r="C311" s="6" t="s">
        <v>74</v>
      </c>
      <c r="D311" s="22">
        <v>1</v>
      </c>
      <c r="E311" s="23"/>
      <c r="F311" s="13"/>
      <c r="G311" s="13"/>
      <c r="H311" s="23">
        <f t="shared" ref="H311:H342" si="39">D311-E311-F311-G311</f>
        <v>1</v>
      </c>
    </row>
    <row r="312" spans="1:8" s="24" customFormat="1" ht="40.15" customHeight="1" x14ac:dyDescent="0.25">
      <c r="A312" s="2" t="s">
        <v>367</v>
      </c>
      <c r="B312" s="10" t="s">
        <v>425</v>
      </c>
      <c r="C312" s="6" t="s">
        <v>108</v>
      </c>
      <c r="D312" s="22">
        <v>100</v>
      </c>
      <c r="E312" s="23">
        <f t="shared" si="37"/>
        <v>20</v>
      </c>
      <c r="F312" s="13">
        <f t="shared" si="38"/>
        <v>40</v>
      </c>
      <c r="G312" s="13">
        <f t="shared" ref="G312:G321" si="40">D312*0.35</f>
        <v>35</v>
      </c>
      <c r="H312" s="23">
        <f t="shared" si="39"/>
        <v>5</v>
      </c>
    </row>
    <row r="313" spans="1:8" s="24" customFormat="1" ht="40.15" customHeight="1" x14ac:dyDescent="0.25">
      <c r="A313" s="2" t="s">
        <v>368</v>
      </c>
      <c r="B313" s="10" t="s">
        <v>685</v>
      </c>
      <c r="C313" s="6" t="s">
        <v>74</v>
      </c>
      <c r="D313" s="22">
        <v>4</v>
      </c>
      <c r="E313" s="23">
        <f t="shared" si="37"/>
        <v>0.8</v>
      </c>
      <c r="F313" s="13">
        <f t="shared" si="38"/>
        <v>1.6</v>
      </c>
      <c r="G313" s="13">
        <f t="shared" si="40"/>
        <v>1.4</v>
      </c>
      <c r="H313" s="23"/>
    </row>
    <row r="314" spans="1:8" s="24" customFormat="1" ht="40.15" customHeight="1" x14ac:dyDescent="0.25">
      <c r="A314" s="2" t="s">
        <v>369</v>
      </c>
      <c r="B314" s="10" t="s">
        <v>745</v>
      </c>
      <c r="C314" s="6" t="s">
        <v>73</v>
      </c>
      <c r="D314" s="22">
        <v>5000</v>
      </c>
      <c r="E314" s="23">
        <f t="shared" si="37"/>
        <v>1000</v>
      </c>
      <c r="F314" s="13">
        <f t="shared" si="38"/>
        <v>2000</v>
      </c>
      <c r="G314" s="13">
        <f t="shared" si="40"/>
        <v>1750</v>
      </c>
      <c r="H314" s="23">
        <f t="shared" si="39"/>
        <v>250</v>
      </c>
    </row>
    <row r="315" spans="1:8" s="24" customFormat="1" ht="40.15" customHeight="1" x14ac:dyDescent="0.25">
      <c r="A315" s="2" t="s">
        <v>370</v>
      </c>
      <c r="B315" s="10" t="s">
        <v>743</v>
      </c>
      <c r="C315" s="6" t="s">
        <v>73</v>
      </c>
      <c r="D315" s="22">
        <v>5000</v>
      </c>
      <c r="E315" s="23">
        <f t="shared" si="37"/>
        <v>1000</v>
      </c>
      <c r="F315" s="13">
        <f t="shared" si="38"/>
        <v>2000</v>
      </c>
      <c r="G315" s="13">
        <f t="shared" si="40"/>
        <v>1750</v>
      </c>
      <c r="H315" s="23">
        <f t="shared" si="39"/>
        <v>250</v>
      </c>
    </row>
    <row r="316" spans="1:8" s="24" customFormat="1" ht="40.15" customHeight="1" x14ac:dyDescent="0.25">
      <c r="A316" s="2" t="s">
        <v>371</v>
      </c>
      <c r="B316" s="10" t="s">
        <v>747</v>
      </c>
      <c r="C316" s="6" t="s">
        <v>73</v>
      </c>
      <c r="D316" s="22">
        <v>150000</v>
      </c>
      <c r="E316" s="23">
        <f t="shared" ref="E316:E321" si="41">D316*0.2</f>
        <v>30000</v>
      </c>
      <c r="F316" s="13">
        <f t="shared" ref="F316:F321" si="42">D316*0.4</f>
        <v>60000</v>
      </c>
      <c r="G316" s="13">
        <f t="shared" si="40"/>
        <v>52500</v>
      </c>
      <c r="H316" s="23">
        <f t="shared" si="39"/>
        <v>7500</v>
      </c>
    </row>
    <row r="317" spans="1:8" s="24" customFormat="1" ht="40.15" customHeight="1" x14ac:dyDescent="0.25">
      <c r="A317" s="2" t="s">
        <v>372</v>
      </c>
      <c r="B317" s="10" t="s">
        <v>741</v>
      </c>
      <c r="C317" s="6" t="s">
        <v>73</v>
      </c>
      <c r="D317" s="22">
        <v>10000</v>
      </c>
      <c r="E317" s="23">
        <f t="shared" si="41"/>
        <v>2000</v>
      </c>
      <c r="F317" s="13">
        <f t="shared" si="42"/>
        <v>4000</v>
      </c>
      <c r="G317" s="13">
        <f t="shared" si="40"/>
        <v>3500</v>
      </c>
      <c r="H317" s="23">
        <f t="shared" si="39"/>
        <v>500</v>
      </c>
    </row>
    <row r="318" spans="1:8" s="24" customFormat="1" ht="40.15" customHeight="1" x14ac:dyDescent="0.25">
      <c r="A318" s="2" t="s">
        <v>373</v>
      </c>
      <c r="B318" s="10" t="s">
        <v>749</v>
      </c>
      <c r="C318" s="6" t="s">
        <v>73</v>
      </c>
      <c r="D318" s="22">
        <v>5000</v>
      </c>
      <c r="E318" s="23">
        <f t="shared" si="41"/>
        <v>1000</v>
      </c>
      <c r="F318" s="13">
        <f t="shared" si="42"/>
        <v>2000</v>
      </c>
      <c r="G318" s="13">
        <f t="shared" si="40"/>
        <v>1750</v>
      </c>
      <c r="H318" s="23">
        <f t="shared" si="39"/>
        <v>250</v>
      </c>
    </row>
    <row r="319" spans="1:8" s="24" customFormat="1" ht="40.15" customHeight="1" x14ac:dyDescent="0.25">
      <c r="A319" s="2" t="s">
        <v>374</v>
      </c>
      <c r="B319" s="10" t="s">
        <v>566</v>
      </c>
      <c r="C319" s="6" t="s">
        <v>74</v>
      </c>
      <c r="D319" s="22">
        <v>10</v>
      </c>
      <c r="E319" s="23">
        <f t="shared" si="41"/>
        <v>2</v>
      </c>
      <c r="F319" s="13">
        <f t="shared" si="42"/>
        <v>4</v>
      </c>
      <c r="G319" s="13">
        <f t="shared" si="40"/>
        <v>3.5</v>
      </c>
      <c r="H319" s="23">
        <f t="shared" si="39"/>
        <v>0.5</v>
      </c>
    </row>
    <row r="320" spans="1:8" s="24" customFormat="1" ht="40.15" customHeight="1" x14ac:dyDescent="0.25">
      <c r="A320" s="2" t="s">
        <v>375</v>
      </c>
      <c r="B320" s="10" t="s">
        <v>531</v>
      </c>
      <c r="C320" s="6" t="s">
        <v>74</v>
      </c>
      <c r="D320" s="22">
        <v>50</v>
      </c>
      <c r="E320" s="23">
        <f t="shared" si="41"/>
        <v>10</v>
      </c>
      <c r="F320" s="13">
        <f t="shared" si="42"/>
        <v>20</v>
      </c>
      <c r="G320" s="13">
        <f t="shared" si="40"/>
        <v>17.5</v>
      </c>
      <c r="H320" s="23">
        <f t="shared" si="39"/>
        <v>2.5</v>
      </c>
    </row>
    <row r="321" spans="1:8" s="24" customFormat="1" ht="40.15" customHeight="1" x14ac:dyDescent="0.25">
      <c r="A321" s="2" t="s">
        <v>376</v>
      </c>
      <c r="B321" s="10" t="s">
        <v>210</v>
      </c>
      <c r="C321" s="6" t="s">
        <v>74</v>
      </c>
      <c r="D321" s="22">
        <v>10</v>
      </c>
      <c r="E321" s="23">
        <f t="shared" si="41"/>
        <v>2</v>
      </c>
      <c r="F321" s="13">
        <f t="shared" si="42"/>
        <v>4</v>
      </c>
      <c r="G321" s="13">
        <f t="shared" si="40"/>
        <v>3.5</v>
      </c>
      <c r="H321" s="23">
        <f t="shared" si="39"/>
        <v>0.5</v>
      </c>
    </row>
    <row r="322" spans="1:8" s="24" customFormat="1" ht="40.15" customHeight="1" x14ac:dyDescent="0.25">
      <c r="A322" s="2" t="s">
        <v>377</v>
      </c>
      <c r="B322" s="10" t="s">
        <v>204</v>
      </c>
      <c r="C322" s="6" t="s">
        <v>75</v>
      </c>
      <c r="D322" s="22">
        <v>5000</v>
      </c>
      <c r="E322" s="23">
        <f>D322*0.4</f>
        <v>2000</v>
      </c>
      <c r="F322" s="13">
        <f>D322*0.1</f>
        <v>500</v>
      </c>
      <c r="G322" s="13">
        <f>D322*0.1</f>
        <v>500</v>
      </c>
      <c r="H322" s="23">
        <f t="shared" si="39"/>
        <v>2000</v>
      </c>
    </row>
    <row r="323" spans="1:8" s="24" customFormat="1" ht="40.15" customHeight="1" x14ac:dyDescent="0.25">
      <c r="A323" s="2" t="s">
        <v>378</v>
      </c>
      <c r="B323" s="15" t="s">
        <v>754</v>
      </c>
      <c r="C323" s="6" t="s">
        <v>70</v>
      </c>
      <c r="D323" s="22">
        <v>3000</v>
      </c>
      <c r="E323" s="23">
        <f t="shared" ref="E323:E354" si="43">D323*0.2</f>
        <v>600</v>
      </c>
      <c r="F323" s="13">
        <f t="shared" ref="F323:F354" si="44">D323*0.4</f>
        <v>1200</v>
      </c>
      <c r="G323" s="13">
        <f t="shared" ref="G323:G354" si="45">D323*0.35</f>
        <v>1050</v>
      </c>
      <c r="H323" s="23">
        <f t="shared" si="39"/>
        <v>150</v>
      </c>
    </row>
    <row r="324" spans="1:8" s="24" customFormat="1" ht="40.15" customHeight="1" x14ac:dyDescent="0.25">
      <c r="A324" s="2" t="s">
        <v>379</v>
      </c>
      <c r="B324" s="10" t="s">
        <v>444</v>
      </c>
      <c r="C324" s="6" t="s">
        <v>99</v>
      </c>
      <c r="D324" s="22">
        <v>1200</v>
      </c>
      <c r="E324" s="23">
        <f t="shared" si="43"/>
        <v>240</v>
      </c>
      <c r="F324" s="13">
        <f t="shared" si="44"/>
        <v>480</v>
      </c>
      <c r="G324" s="13">
        <f t="shared" si="45"/>
        <v>420</v>
      </c>
      <c r="H324" s="23">
        <f t="shared" si="39"/>
        <v>60</v>
      </c>
    </row>
    <row r="325" spans="1:8" s="24" customFormat="1" ht="40.15" customHeight="1" x14ac:dyDescent="0.25">
      <c r="A325" s="2" t="s">
        <v>380</v>
      </c>
      <c r="B325" s="10" t="s">
        <v>447</v>
      </c>
      <c r="C325" s="6" t="s">
        <v>74</v>
      </c>
      <c r="D325" s="22">
        <v>600</v>
      </c>
      <c r="E325" s="23">
        <f t="shared" si="43"/>
        <v>120</v>
      </c>
      <c r="F325" s="13">
        <f t="shared" si="44"/>
        <v>240</v>
      </c>
      <c r="G325" s="13">
        <f t="shared" si="45"/>
        <v>210</v>
      </c>
      <c r="H325" s="23">
        <f t="shared" si="39"/>
        <v>30</v>
      </c>
    </row>
    <row r="326" spans="1:8" s="24" customFormat="1" ht="40.15" customHeight="1" x14ac:dyDescent="0.25">
      <c r="A326" s="2" t="s">
        <v>381</v>
      </c>
      <c r="B326" s="10" t="s">
        <v>448</v>
      </c>
      <c r="C326" s="6" t="s">
        <v>74</v>
      </c>
      <c r="D326" s="22">
        <v>600</v>
      </c>
      <c r="E326" s="23">
        <f t="shared" si="43"/>
        <v>120</v>
      </c>
      <c r="F326" s="13">
        <f t="shared" si="44"/>
        <v>240</v>
      </c>
      <c r="G326" s="13">
        <f t="shared" si="45"/>
        <v>210</v>
      </c>
      <c r="H326" s="23">
        <f t="shared" si="39"/>
        <v>30</v>
      </c>
    </row>
    <row r="327" spans="1:8" s="24" customFormat="1" ht="40.15" customHeight="1" x14ac:dyDescent="0.25">
      <c r="A327" s="2" t="s">
        <v>106</v>
      </c>
      <c r="B327" s="10" t="s">
        <v>446</v>
      </c>
      <c r="C327" s="6" t="s">
        <v>74</v>
      </c>
      <c r="D327" s="22">
        <v>900</v>
      </c>
      <c r="E327" s="23">
        <f t="shared" si="43"/>
        <v>180</v>
      </c>
      <c r="F327" s="13">
        <f t="shared" si="44"/>
        <v>360</v>
      </c>
      <c r="G327" s="13">
        <f t="shared" si="45"/>
        <v>315</v>
      </c>
      <c r="H327" s="23">
        <f t="shared" si="39"/>
        <v>45</v>
      </c>
    </row>
    <row r="328" spans="1:8" s="24" customFormat="1" ht="40.15" customHeight="1" x14ac:dyDescent="0.25">
      <c r="A328" s="2" t="s">
        <v>382</v>
      </c>
      <c r="B328" s="10" t="s">
        <v>445</v>
      </c>
      <c r="C328" s="6" t="s">
        <v>74</v>
      </c>
      <c r="D328" s="22">
        <v>1400</v>
      </c>
      <c r="E328" s="23">
        <f t="shared" si="43"/>
        <v>280</v>
      </c>
      <c r="F328" s="13">
        <f t="shared" si="44"/>
        <v>560</v>
      </c>
      <c r="G328" s="13">
        <f t="shared" si="45"/>
        <v>489.99999999999994</v>
      </c>
      <c r="H328" s="23">
        <f t="shared" si="39"/>
        <v>70.000000000000057</v>
      </c>
    </row>
    <row r="329" spans="1:8" s="24" customFormat="1" ht="40.15" customHeight="1" x14ac:dyDescent="0.25">
      <c r="A329" s="2" t="s">
        <v>383</v>
      </c>
      <c r="B329" s="10" t="s">
        <v>504</v>
      </c>
      <c r="C329" s="6" t="s">
        <v>836</v>
      </c>
      <c r="D329" s="22">
        <v>200</v>
      </c>
      <c r="E329" s="23">
        <f t="shared" si="43"/>
        <v>40</v>
      </c>
      <c r="F329" s="13">
        <f t="shared" si="44"/>
        <v>80</v>
      </c>
      <c r="G329" s="13">
        <f t="shared" si="45"/>
        <v>70</v>
      </c>
      <c r="H329" s="23">
        <f t="shared" si="39"/>
        <v>10</v>
      </c>
    </row>
    <row r="330" spans="1:8" s="24" customFormat="1" ht="40.15" customHeight="1" x14ac:dyDescent="0.25">
      <c r="A330" s="2" t="s">
        <v>384</v>
      </c>
      <c r="B330" s="10" t="s">
        <v>505</v>
      </c>
      <c r="C330" s="6" t="s">
        <v>74</v>
      </c>
      <c r="D330" s="22">
        <v>50</v>
      </c>
      <c r="E330" s="23">
        <f t="shared" si="43"/>
        <v>10</v>
      </c>
      <c r="F330" s="13">
        <f t="shared" si="44"/>
        <v>20</v>
      </c>
      <c r="G330" s="13">
        <f t="shared" si="45"/>
        <v>17.5</v>
      </c>
      <c r="H330" s="23">
        <f t="shared" si="39"/>
        <v>2.5</v>
      </c>
    </row>
    <row r="331" spans="1:8" s="24" customFormat="1" ht="40.15" customHeight="1" x14ac:dyDescent="0.25">
      <c r="A331" s="2" t="s">
        <v>385</v>
      </c>
      <c r="B331" s="10" t="s">
        <v>456</v>
      </c>
      <c r="C331" s="6" t="s">
        <v>74</v>
      </c>
      <c r="D331" s="22">
        <v>100</v>
      </c>
      <c r="E331" s="23">
        <f t="shared" si="43"/>
        <v>20</v>
      </c>
      <c r="F331" s="13">
        <f t="shared" si="44"/>
        <v>40</v>
      </c>
      <c r="G331" s="13">
        <f t="shared" si="45"/>
        <v>35</v>
      </c>
      <c r="H331" s="23">
        <f t="shared" si="39"/>
        <v>5</v>
      </c>
    </row>
    <row r="332" spans="1:8" s="24" customFormat="1" ht="40.15" customHeight="1" x14ac:dyDescent="0.25">
      <c r="A332" s="2" t="s">
        <v>684</v>
      </c>
      <c r="B332" s="10" t="s">
        <v>453</v>
      </c>
      <c r="C332" s="6" t="s">
        <v>74</v>
      </c>
      <c r="D332" s="22">
        <v>500</v>
      </c>
      <c r="E332" s="23">
        <f t="shared" si="43"/>
        <v>100</v>
      </c>
      <c r="F332" s="13">
        <f t="shared" si="44"/>
        <v>200</v>
      </c>
      <c r="G332" s="13">
        <f t="shared" si="45"/>
        <v>175</v>
      </c>
      <c r="H332" s="23">
        <f t="shared" si="39"/>
        <v>25</v>
      </c>
    </row>
    <row r="333" spans="1:8" s="24" customFormat="1" ht="40.15" customHeight="1" x14ac:dyDescent="0.25">
      <c r="A333" s="2" t="s">
        <v>386</v>
      </c>
      <c r="B333" s="10" t="s">
        <v>717</v>
      </c>
      <c r="C333" s="6" t="s">
        <v>74</v>
      </c>
      <c r="D333" s="22">
        <v>10</v>
      </c>
      <c r="E333" s="23">
        <f t="shared" si="43"/>
        <v>2</v>
      </c>
      <c r="F333" s="13">
        <f t="shared" si="44"/>
        <v>4</v>
      </c>
      <c r="G333" s="13">
        <f t="shared" si="45"/>
        <v>3.5</v>
      </c>
      <c r="H333" s="23">
        <f t="shared" si="39"/>
        <v>0.5</v>
      </c>
    </row>
    <row r="334" spans="1:8" s="24" customFormat="1" ht="40.15" customHeight="1" x14ac:dyDescent="0.25">
      <c r="A334" s="2" t="s">
        <v>387</v>
      </c>
      <c r="B334" s="10" t="s">
        <v>513</v>
      </c>
      <c r="C334" s="6" t="s">
        <v>99</v>
      </c>
      <c r="D334" s="22">
        <v>250</v>
      </c>
      <c r="E334" s="23">
        <f t="shared" si="43"/>
        <v>50</v>
      </c>
      <c r="F334" s="13">
        <f t="shared" si="44"/>
        <v>100</v>
      </c>
      <c r="G334" s="13">
        <f t="shared" si="45"/>
        <v>87.5</v>
      </c>
      <c r="H334" s="23">
        <f t="shared" si="39"/>
        <v>12.5</v>
      </c>
    </row>
    <row r="335" spans="1:8" s="24" customFormat="1" ht="40.15" customHeight="1" x14ac:dyDescent="0.25">
      <c r="A335" s="2" t="s">
        <v>388</v>
      </c>
      <c r="B335" s="10" t="s">
        <v>515</v>
      </c>
      <c r="C335" s="6" t="s">
        <v>24</v>
      </c>
      <c r="D335" s="22">
        <v>3500</v>
      </c>
      <c r="E335" s="23">
        <f t="shared" si="43"/>
        <v>700</v>
      </c>
      <c r="F335" s="13">
        <f t="shared" si="44"/>
        <v>1400</v>
      </c>
      <c r="G335" s="13">
        <f t="shared" si="45"/>
        <v>1225</v>
      </c>
      <c r="H335" s="23">
        <f t="shared" si="39"/>
        <v>175</v>
      </c>
    </row>
    <row r="336" spans="1:8" s="24" customFormat="1" ht="40.15" customHeight="1" x14ac:dyDescent="0.25">
      <c r="A336" s="2" t="s">
        <v>389</v>
      </c>
      <c r="B336" s="10" t="s">
        <v>514</v>
      </c>
      <c r="C336" s="6" t="s">
        <v>99</v>
      </c>
      <c r="D336" s="22">
        <v>20</v>
      </c>
      <c r="E336" s="23">
        <f t="shared" si="43"/>
        <v>4</v>
      </c>
      <c r="F336" s="13">
        <f t="shared" si="44"/>
        <v>8</v>
      </c>
      <c r="G336" s="13">
        <f t="shared" si="45"/>
        <v>7</v>
      </c>
      <c r="H336" s="23">
        <f t="shared" si="39"/>
        <v>1</v>
      </c>
    </row>
    <row r="337" spans="1:8" s="24" customFormat="1" ht="40.15" customHeight="1" x14ac:dyDescent="0.25">
      <c r="A337" s="2" t="s">
        <v>390</v>
      </c>
      <c r="B337" s="10" t="s">
        <v>452</v>
      </c>
      <c r="C337" s="6" t="s">
        <v>451</v>
      </c>
      <c r="D337" s="22">
        <v>30</v>
      </c>
      <c r="E337" s="23">
        <f t="shared" si="43"/>
        <v>6</v>
      </c>
      <c r="F337" s="13">
        <f t="shared" si="44"/>
        <v>12</v>
      </c>
      <c r="G337" s="13">
        <f t="shared" si="45"/>
        <v>10.5</v>
      </c>
      <c r="H337" s="23">
        <f t="shared" si="39"/>
        <v>1.5</v>
      </c>
    </row>
    <row r="338" spans="1:8" s="24" customFormat="1" ht="40.15" customHeight="1" x14ac:dyDescent="0.25">
      <c r="A338" s="2" t="s">
        <v>391</v>
      </c>
      <c r="B338" s="10" t="s">
        <v>599</v>
      </c>
      <c r="C338" s="6" t="s">
        <v>74</v>
      </c>
      <c r="D338" s="22">
        <v>2000</v>
      </c>
      <c r="E338" s="23">
        <f t="shared" si="43"/>
        <v>400</v>
      </c>
      <c r="F338" s="13">
        <f t="shared" si="44"/>
        <v>800</v>
      </c>
      <c r="G338" s="13">
        <f t="shared" si="45"/>
        <v>700</v>
      </c>
      <c r="H338" s="23">
        <f t="shared" si="39"/>
        <v>100</v>
      </c>
    </row>
    <row r="339" spans="1:8" s="24" customFormat="1" ht="40.15" customHeight="1" x14ac:dyDescent="0.25">
      <c r="A339" s="2" t="s">
        <v>392</v>
      </c>
      <c r="B339" s="10" t="s">
        <v>543</v>
      </c>
      <c r="C339" s="6" t="s">
        <v>74</v>
      </c>
      <c r="D339" s="22">
        <v>100</v>
      </c>
      <c r="E339" s="23">
        <f t="shared" si="43"/>
        <v>20</v>
      </c>
      <c r="F339" s="13">
        <f t="shared" si="44"/>
        <v>40</v>
      </c>
      <c r="G339" s="13">
        <f t="shared" si="45"/>
        <v>35</v>
      </c>
      <c r="H339" s="23">
        <f t="shared" si="39"/>
        <v>5</v>
      </c>
    </row>
    <row r="340" spans="1:8" s="24" customFormat="1" ht="40.15" customHeight="1" x14ac:dyDescent="0.25">
      <c r="A340" s="2" t="s">
        <v>393</v>
      </c>
      <c r="B340" s="10" t="s">
        <v>645</v>
      </c>
      <c r="C340" s="6" t="s">
        <v>74</v>
      </c>
      <c r="D340" s="22">
        <v>200</v>
      </c>
      <c r="E340" s="23">
        <f t="shared" si="43"/>
        <v>40</v>
      </c>
      <c r="F340" s="13">
        <f t="shared" si="44"/>
        <v>80</v>
      </c>
      <c r="G340" s="13">
        <f t="shared" si="45"/>
        <v>70</v>
      </c>
      <c r="H340" s="23">
        <f t="shared" si="39"/>
        <v>10</v>
      </c>
    </row>
    <row r="341" spans="1:8" s="24" customFormat="1" ht="40.15" customHeight="1" x14ac:dyDescent="0.25">
      <c r="A341" s="2" t="s">
        <v>394</v>
      </c>
      <c r="B341" s="10" t="s">
        <v>643</v>
      </c>
      <c r="C341" s="6" t="s">
        <v>74</v>
      </c>
      <c r="D341" s="22">
        <v>200</v>
      </c>
      <c r="E341" s="23">
        <f t="shared" si="43"/>
        <v>40</v>
      </c>
      <c r="F341" s="13">
        <f t="shared" si="44"/>
        <v>80</v>
      </c>
      <c r="G341" s="13">
        <f t="shared" si="45"/>
        <v>70</v>
      </c>
      <c r="H341" s="23">
        <f t="shared" si="39"/>
        <v>10</v>
      </c>
    </row>
    <row r="342" spans="1:8" s="24" customFormat="1" ht="40.15" customHeight="1" x14ac:dyDescent="0.25">
      <c r="A342" s="2" t="s">
        <v>395</v>
      </c>
      <c r="B342" s="10" t="s">
        <v>642</v>
      </c>
      <c r="C342" s="6" t="s">
        <v>74</v>
      </c>
      <c r="D342" s="22">
        <v>100</v>
      </c>
      <c r="E342" s="23">
        <f t="shared" si="43"/>
        <v>20</v>
      </c>
      <c r="F342" s="13">
        <f t="shared" si="44"/>
        <v>40</v>
      </c>
      <c r="G342" s="13">
        <f t="shared" si="45"/>
        <v>35</v>
      </c>
      <c r="H342" s="23">
        <f t="shared" si="39"/>
        <v>5</v>
      </c>
    </row>
    <row r="343" spans="1:8" s="24" customFormat="1" ht="40.15" customHeight="1" x14ac:dyDescent="0.25">
      <c r="A343" s="2" t="s">
        <v>700</v>
      </c>
      <c r="B343" s="10" t="s">
        <v>488</v>
      </c>
      <c r="C343" s="6" t="s">
        <v>74</v>
      </c>
      <c r="D343" s="22">
        <v>60</v>
      </c>
      <c r="E343" s="23">
        <f t="shared" si="43"/>
        <v>12</v>
      </c>
      <c r="F343" s="13">
        <f t="shared" si="44"/>
        <v>24</v>
      </c>
      <c r="G343" s="13">
        <f t="shared" si="45"/>
        <v>21</v>
      </c>
      <c r="H343" s="23">
        <f t="shared" ref="H343:H372" si="46">D343-E343-F343-G343</f>
        <v>3</v>
      </c>
    </row>
    <row r="344" spans="1:8" s="24" customFormat="1" ht="40.15" customHeight="1" x14ac:dyDescent="0.25">
      <c r="A344" s="2" t="s">
        <v>701</v>
      </c>
      <c r="B344" s="10" t="s">
        <v>482</v>
      </c>
      <c r="C344" s="6" t="s">
        <v>24</v>
      </c>
      <c r="D344" s="22">
        <v>35</v>
      </c>
      <c r="E344" s="23">
        <f t="shared" si="43"/>
        <v>7</v>
      </c>
      <c r="F344" s="13">
        <f t="shared" si="44"/>
        <v>14</v>
      </c>
      <c r="G344" s="13">
        <f t="shared" si="45"/>
        <v>12.25</v>
      </c>
      <c r="H344" s="23">
        <f t="shared" si="46"/>
        <v>1.75</v>
      </c>
    </row>
    <row r="345" spans="1:8" s="24" customFormat="1" ht="40.15" customHeight="1" x14ac:dyDescent="0.25">
      <c r="A345" s="2" t="s">
        <v>703</v>
      </c>
      <c r="B345" s="10" t="s">
        <v>731</v>
      </c>
      <c r="C345" s="6" t="s">
        <v>74</v>
      </c>
      <c r="D345" s="22">
        <v>12</v>
      </c>
      <c r="E345" s="23">
        <f t="shared" si="43"/>
        <v>2.4000000000000004</v>
      </c>
      <c r="F345" s="13">
        <f t="shared" si="44"/>
        <v>4.8000000000000007</v>
      </c>
      <c r="G345" s="13">
        <f t="shared" si="45"/>
        <v>4.1999999999999993</v>
      </c>
      <c r="H345" s="23">
        <f t="shared" si="46"/>
        <v>0.59999999999999964</v>
      </c>
    </row>
    <row r="346" spans="1:8" s="24" customFormat="1" ht="40.15" customHeight="1" x14ac:dyDescent="0.25">
      <c r="A346" s="2" t="s">
        <v>704</v>
      </c>
      <c r="B346" s="10" t="s">
        <v>732</v>
      </c>
      <c r="C346" s="6" t="s">
        <v>74</v>
      </c>
      <c r="D346" s="22">
        <v>12</v>
      </c>
      <c r="E346" s="23">
        <f t="shared" si="43"/>
        <v>2.4000000000000004</v>
      </c>
      <c r="F346" s="13">
        <f t="shared" si="44"/>
        <v>4.8000000000000007</v>
      </c>
      <c r="G346" s="13">
        <f t="shared" si="45"/>
        <v>4.1999999999999993</v>
      </c>
      <c r="H346" s="23">
        <f t="shared" si="46"/>
        <v>0.59999999999999964</v>
      </c>
    </row>
    <row r="347" spans="1:8" s="24" customFormat="1" ht="40.15" customHeight="1" x14ac:dyDescent="0.25">
      <c r="A347" s="2" t="s">
        <v>707</v>
      </c>
      <c r="B347" s="10" t="s">
        <v>416</v>
      </c>
      <c r="C347" s="11" t="s">
        <v>412</v>
      </c>
      <c r="D347" s="22">
        <v>25</v>
      </c>
      <c r="E347" s="23">
        <f t="shared" si="43"/>
        <v>5</v>
      </c>
      <c r="F347" s="13">
        <f t="shared" si="44"/>
        <v>10</v>
      </c>
      <c r="G347" s="13">
        <f t="shared" si="45"/>
        <v>8.75</v>
      </c>
      <c r="H347" s="23">
        <f t="shared" si="46"/>
        <v>1.25</v>
      </c>
    </row>
    <row r="348" spans="1:8" s="24" customFormat="1" ht="40.15" customHeight="1" x14ac:dyDescent="0.25">
      <c r="A348" s="2" t="s">
        <v>709</v>
      </c>
      <c r="B348" s="10" t="s">
        <v>80</v>
      </c>
      <c r="C348" s="6" t="s">
        <v>108</v>
      </c>
      <c r="D348" s="22">
        <v>100</v>
      </c>
      <c r="E348" s="23">
        <f t="shared" si="43"/>
        <v>20</v>
      </c>
      <c r="F348" s="13">
        <f t="shared" si="44"/>
        <v>40</v>
      </c>
      <c r="G348" s="13">
        <f t="shared" si="45"/>
        <v>35</v>
      </c>
      <c r="H348" s="23">
        <f t="shared" si="46"/>
        <v>5</v>
      </c>
    </row>
    <row r="349" spans="1:8" s="24" customFormat="1" ht="40.15" customHeight="1" x14ac:dyDescent="0.25">
      <c r="A349" s="2" t="s">
        <v>711</v>
      </c>
      <c r="B349" s="10" t="s">
        <v>476</v>
      </c>
      <c r="C349" s="6" t="s">
        <v>74</v>
      </c>
      <c r="D349" s="22">
        <v>40</v>
      </c>
      <c r="E349" s="23">
        <f t="shared" si="43"/>
        <v>8</v>
      </c>
      <c r="F349" s="13">
        <f t="shared" si="44"/>
        <v>16</v>
      </c>
      <c r="G349" s="13">
        <f t="shared" si="45"/>
        <v>14</v>
      </c>
      <c r="H349" s="23">
        <f t="shared" si="46"/>
        <v>2</v>
      </c>
    </row>
    <row r="350" spans="1:8" s="24" customFormat="1" ht="40.15" customHeight="1" x14ac:dyDescent="0.25">
      <c r="A350" s="2" t="s">
        <v>713</v>
      </c>
      <c r="B350" s="10" t="s">
        <v>477</v>
      </c>
      <c r="C350" s="6" t="s">
        <v>74</v>
      </c>
      <c r="D350" s="22">
        <v>75</v>
      </c>
      <c r="E350" s="23">
        <f t="shared" si="43"/>
        <v>15</v>
      </c>
      <c r="F350" s="13">
        <f t="shared" si="44"/>
        <v>30</v>
      </c>
      <c r="G350" s="13">
        <f t="shared" si="45"/>
        <v>26.25</v>
      </c>
      <c r="H350" s="23">
        <f t="shared" si="46"/>
        <v>3.75</v>
      </c>
    </row>
    <row r="351" spans="1:8" s="24" customFormat="1" ht="40.15" customHeight="1" x14ac:dyDescent="0.25">
      <c r="A351" s="2" t="s">
        <v>715</v>
      </c>
      <c r="B351" s="10" t="s">
        <v>679</v>
      </c>
      <c r="C351" s="6" t="s">
        <v>74</v>
      </c>
      <c r="D351" s="22">
        <v>100</v>
      </c>
      <c r="E351" s="23">
        <f t="shared" si="43"/>
        <v>20</v>
      </c>
      <c r="F351" s="13">
        <f t="shared" si="44"/>
        <v>40</v>
      </c>
      <c r="G351" s="13">
        <f t="shared" si="45"/>
        <v>35</v>
      </c>
      <c r="H351" s="23">
        <f t="shared" si="46"/>
        <v>5</v>
      </c>
    </row>
    <row r="352" spans="1:8" s="24" customFormat="1" ht="40.15" customHeight="1" x14ac:dyDescent="0.25">
      <c r="A352" s="2" t="s">
        <v>716</v>
      </c>
      <c r="B352" s="10" t="s">
        <v>634</v>
      </c>
      <c r="C352" s="6" t="s">
        <v>24</v>
      </c>
      <c r="D352" s="22">
        <v>50</v>
      </c>
      <c r="E352" s="23">
        <f t="shared" si="43"/>
        <v>10</v>
      </c>
      <c r="F352" s="13">
        <f t="shared" si="44"/>
        <v>20</v>
      </c>
      <c r="G352" s="13">
        <f t="shared" si="45"/>
        <v>17.5</v>
      </c>
      <c r="H352" s="23">
        <f t="shared" si="46"/>
        <v>2.5</v>
      </c>
    </row>
    <row r="353" spans="1:8" s="24" customFormat="1" ht="40.15" customHeight="1" x14ac:dyDescent="0.25">
      <c r="A353" s="2" t="s">
        <v>718</v>
      </c>
      <c r="B353" s="10" t="s">
        <v>433</v>
      </c>
      <c r="C353" s="6" t="s">
        <v>24</v>
      </c>
      <c r="D353" s="22">
        <v>100</v>
      </c>
      <c r="E353" s="23">
        <f t="shared" si="43"/>
        <v>20</v>
      </c>
      <c r="F353" s="13">
        <f t="shared" si="44"/>
        <v>40</v>
      </c>
      <c r="G353" s="13">
        <f t="shared" si="45"/>
        <v>35</v>
      </c>
      <c r="H353" s="23">
        <f t="shared" si="46"/>
        <v>5</v>
      </c>
    </row>
    <row r="354" spans="1:8" s="24" customFormat="1" ht="40.15" customHeight="1" x14ac:dyDescent="0.25">
      <c r="A354" s="2" t="s">
        <v>719</v>
      </c>
      <c r="B354" s="10" t="s">
        <v>405</v>
      </c>
      <c r="C354" s="6" t="s">
        <v>74</v>
      </c>
      <c r="D354" s="22">
        <v>50</v>
      </c>
      <c r="E354" s="23">
        <f t="shared" si="43"/>
        <v>10</v>
      </c>
      <c r="F354" s="13">
        <f t="shared" si="44"/>
        <v>20</v>
      </c>
      <c r="G354" s="13">
        <f t="shared" si="45"/>
        <v>17.5</v>
      </c>
      <c r="H354" s="23">
        <f t="shared" si="46"/>
        <v>2.5</v>
      </c>
    </row>
    <row r="355" spans="1:8" s="24" customFormat="1" ht="40.15" customHeight="1" x14ac:dyDescent="0.25">
      <c r="A355" s="2" t="s">
        <v>721</v>
      </c>
      <c r="B355" s="10" t="s">
        <v>472</v>
      </c>
      <c r="C355" s="6" t="s">
        <v>74</v>
      </c>
      <c r="D355" s="22">
        <v>70</v>
      </c>
      <c r="E355" s="23">
        <f t="shared" ref="E355:E372" si="47">D355*0.2</f>
        <v>14</v>
      </c>
      <c r="F355" s="13">
        <f t="shared" ref="F355:F372" si="48">D355*0.4</f>
        <v>28</v>
      </c>
      <c r="G355" s="13">
        <f t="shared" ref="G355:G372" si="49">D355*0.35</f>
        <v>24.5</v>
      </c>
      <c r="H355" s="23">
        <f t="shared" si="46"/>
        <v>3.5</v>
      </c>
    </row>
    <row r="356" spans="1:8" s="24" customFormat="1" ht="40.15" customHeight="1" x14ac:dyDescent="0.25">
      <c r="A356" s="2" t="s">
        <v>723</v>
      </c>
      <c r="B356" s="10" t="s">
        <v>595</v>
      </c>
      <c r="C356" s="6" t="s">
        <v>74</v>
      </c>
      <c r="D356" s="22">
        <v>100</v>
      </c>
      <c r="E356" s="23">
        <f t="shared" si="47"/>
        <v>20</v>
      </c>
      <c r="F356" s="13">
        <f t="shared" si="48"/>
        <v>40</v>
      </c>
      <c r="G356" s="13">
        <f t="shared" si="49"/>
        <v>35</v>
      </c>
      <c r="H356" s="23">
        <f t="shared" si="46"/>
        <v>5</v>
      </c>
    </row>
    <row r="357" spans="1:8" s="24" customFormat="1" ht="40.15" customHeight="1" x14ac:dyDescent="0.25">
      <c r="A357" s="2" t="s">
        <v>725</v>
      </c>
      <c r="B357" s="10" t="s">
        <v>101</v>
      </c>
      <c r="C357" s="6" t="s">
        <v>24</v>
      </c>
      <c r="D357" s="22">
        <v>700</v>
      </c>
      <c r="E357" s="23">
        <f t="shared" si="47"/>
        <v>140</v>
      </c>
      <c r="F357" s="13">
        <f t="shared" si="48"/>
        <v>280</v>
      </c>
      <c r="G357" s="13">
        <f t="shared" si="49"/>
        <v>244.99999999999997</v>
      </c>
      <c r="H357" s="23">
        <f t="shared" si="46"/>
        <v>35.000000000000028</v>
      </c>
    </row>
    <row r="358" spans="1:8" s="24" customFormat="1" ht="40.15" customHeight="1" x14ac:dyDescent="0.25">
      <c r="A358" s="2" t="s">
        <v>727</v>
      </c>
      <c r="B358" s="10" t="s">
        <v>459</v>
      </c>
      <c r="C358" s="6" t="s">
        <v>24</v>
      </c>
      <c r="D358" s="22">
        <v>20</v>
      </c>
      <c r="E358" s="23">
        <f t="shared" si="47"/>
        <v>4</v>
      </c>
      <c r="F358" s="13">
        <f t="shared" si="48"/>
        <v>8</v>
      </c>
      <c r="G358" s="13">
        <f t="shared" si="49"/>
        <v>7</v>
      </c>
      <c r="H358" s="23">
        <f t="shared" si="46"/>
        <v>1</v>
      </c>
    </row>
    <row r="359" spans="1:8" s="24" customFormat="1" ht="40.15" customHeight="1" x14ac:dyDescent="0.25">
      <c r="A359" s="2" t="s">
        <v>729</v>
      </c>
      <c r="B359" s="10" t="s">
        <v>460</v>
      </c>
      <c r="C359" s="6" t="s">
        <v>24</v>
      </c>
      <c r="D359" s="22">
        <v>140</v>
      </c>
      <c r="E359" s="23">
        <f t="shared" si="47"/>
        <v>28</v>
      </c>
      <c r="F359" s="13">
        <f t="shared" si="48"/>
        <v>56</v>
      </c>
      <c r="G359" s="13">
        <f t="shared" si="49"/>
        <v>49</v>
      </c>
      <c r="H359" s="23">
        <f t="shared" si="46"/>
        <v>7</v>
      </c>
    </row>
    <row r="360" spans="1:8" s="24" customFormat="1" ht="40.15" customHeight="1" x14ac:dyDescent="0.25">
      <c r="A360" s="2" t="s">
        <v>730</v>
      </c>
      <c r="B360" s="10" t="s">
        <v>556</v>
      </c>
      <c r="C360" s="6" t="s">
        <v>74</v>
      </c>
      <c r="D360" s="22">
        <v>10</v>
      </c>
      <c r="E360" s="23">
        <f t="shared" si="47"/>
        <v>2</v>
      </c>
      <c r="F360" s="13">
        <f t="shared" si="48"/>
        <v>4</v>
      </c>
      <c r="G360" s="13">
        <f t="shared" si="49"/>
        <v>3.5</v>
      </c>
      <c r="H360" s="23">
        <f t="shared" si="46"/>
        <v>0.5</v>
      </c>
    </row>
    <row r="361" spans="1:8" s="24" customFormat="1" ht="40.15" customHeight="1" x14ac:dyDescent="0.25">
      <c r="A361" s="2" t="s">
        <v>733</v>
      </c>
      <c r="B361" s="10" t="s">
        <v>576</v>
      </c>
      <c r="C361" s="6" t="s">
        <v>73</v>
      </c>
      <c r="D361" s="22">
        <v>800</v>
      </c>
      <c r="E361" s="23">
        <f t="shared" si="47"/>
        <v>160</v>
      </c>
      <c r="F361" s="13">
        <f t="shared" si="48"/>
        <v>320</v>
      </c>
      <c r="G361" s="13">
        <f t="shared" si="49"/>
        <v>280</v>
      </c>
      <c r="H361" s="23">
        <f t="shared" si="46"/>
        <v>40</v>
      </c>
    </row>
    <row r="362" spans="1:8" s="24" customFormat="1" ht="40.15" customHeight="1" x14ac:dyDescent="0.25">
      <c r="A362" s="2" t="s">
        <v>734</v>
      </c>
      <c r="B362" s="10" t="s">
        <v>100</v>
      </c>
      <c r="C362" s="6" t="s">
        <v>24</v>
      </c>
      <c r="D362" s="22">
        <v>100</v>
      </c>
      <c r="E362" s="23">
        <f t="shared" si="47"/>
        <v>20</v>
      </c>
      <c r="F362" s="13">
        <f t="shared" si="48"/>
        <v>40</v>
      </c>
      <c r="G362" s="13">
        <f t="shared" si="49"/>
        <v>35</v>
      </c>
      <c r="H362" s="23">
        <f t="shared" si="46"/>
        <v>5</v>
      </c>
    </row>
    <row r="363" spans="1:8" s="24" customFormat="1" ht="40.15" customHeight="1" x14ac:dyDescent="0.25">
      <c r="A363" s="2" t="s">
        <v>736</v>
      </c>
      <c r="B363" s="10" t="s">
        <v>426</v>
      </c>
      <c r="C363" s="6" t="s">
        <v>24</v>
      </c>
      <c r="D363" s="22">
        <v>2400</v>
      </c>
      <c r="E363" s="23">
        <f t="shared" si="47"/>
        <v>480</v>
      </c>
      <c r="F363" s="13">
        <f t="shared" si="48"/>
        <v>960</v>
      </c>
      <c r="G363" s="13">
        <f t="shared" si="49"/>
        <v>840</v>
      </c>
      <c r="H363" s="23">
        <f t="shared" si="46"/>
        <v>120</v>
      </c>
    </row>
    <row r="364" spans="1:8" s="24" customFormat="1" ht="40.15" customHeight="1" x14ac:dyDescent="0.25">
      <c r="A364" s="2" t="s">
        <v>738</v>
      </c>
      <c r="B364" s="10" t="s">
        <v>432</v>
      </c>
      <c r="C364" s="6" t="s">
        <v>24</v>
      </c>
      <c r="D364" s="22">
        <v>100</v>
      </c>
      <c r="E364" s="23">
        <f t="shared" si="47"/>
        <v>20</v>
      </c>
      <c r="F364" s="13">
        <f t="shared" si="48"/>
        <v>40</v>
      </c>
      <c r="G364" s="13">
        <f t="shared" si="49"/>
        <v>35</v>
      </c>
      <c r="H364" s="23">
        <f t="shared" si="46"/>
        <v>5</v>
      </c>
    </row>
    <row r="365" spans="1:8" s="24" customFormat="1" ht="40.15" customHeight="1" x14ac:dyDescent="0.25">
      <c r="A365" s="2" t="s">
        <v>740</v>
      </c>
      <c r="B365" s="10" t="s">
        <v>428</v>
      </c>
      <c r="C365" s="6" t="s">
        <v>24</v>
      </c>
      <c r="D365" s="22">
        <v>120</v>
      </c>
      <c r="E365" s="23">
        <f t="shared" si="47"/>
        <v>24</v>
      </c>
      <c r="F365" s="13">
        <f t="shared" si="48"/>
        <v>48</v>
      </c>
      <c r="G365" s="13">
        <f t="shared" si="49"/>
        <v>42</v>
      </c>
      <c r="H365" s="23">
        <f t="shared" si="46"/>
        <v>6</v>
      </c>
    </row>
    <row r="366" spans="1:8" s="24" customFormat="1" ht="40.15" customHeight="1" x14ac:dyDescent="0.25">
      <c r="A366" s="2" t="s">
        <v>742</v>
      </c>
      <c r="B366" s="10" t="s">
        <v>702</v>
      </c>
      <c r="C366" s="6" t="s">
        <v>24</v>
      </c>
      <c r="D366" s="22">
        <v>1200</v>
      </c>
      <c r="E366" s="23">
        <f t="shared" si="47"/>
        <v>240</v>
      </c>
      <c r="F366" s="13">
        <f t="shared" si="48"/>
        <v>480</v>
      </c>
      <c r="G366" s="13">
        <f t="shared" si="49"/>
        <v>420</v>
      </c>
      <c r="H366" s="23">
        <f t="shared" si="46"/>
        <v>60</v>
      </c>
    </row>
    <row r="367" spans="1:8" s="24" customFormat="1" ht="40.15" customHeight="1" x14ac:dyDescent="0.25">
      <c r="A367" s="2" t="s">
        <v>744</v>
      </c>
      <c r="B367" s="10" t="s">
        <v>427</v>
      </c>
      <c r="C367" s="6" t="s">
        <v>24</v>
      </c>
      <c r="D367" s="22">
        <v>2000</v>
      </c>
      <c r="E367" s="23">
        <f t="shared" si="47"/>
        <v>400</v>
      </c>
      <c r="F367" s="13">
        <f t="shared" si="48"/>
        <v>800</v>
      </c>
      <c r="G367" s="13">
        <f t="shared" si="49"/>
        <v>700</v>
      </c>
      <c r="H367" s="23">
        <f t="shared" si="46"/>
        <v>100</v>
      </c>
    </row>
    <row r="368" spans="1:8" s="24" customFormat="1" ht="40.15" customHeight="1" x14ac:dyDescent="0.25">
      <c r="A368" s="2" t="s">
        <v>746</v>
      </c>
      <c r="B368" s="10" t="s">
        <v>431</v>
      </c>
      <c r="C368" s="6" t="s">
        <v>24</v>
      </c>
      <c r="D368" s="22">
        <v>40</v>
      </c>
      <c r="E368" s="23">
        <f t="shared" si="47"/>
        <v>8</v>
      </c>
      <c r="F368" s="13">
        <f t="shared" si="48"/>
        <v>16</v>
      </c>
      <c r="G368" s="13">
        <f t="shared" si="49"/>
        <v>14</v>
      </c>
      <c r="H368" s="23">
        <f t="shared" si="46"/>
        <v>2</v>
      </c>
    </row>
    <row r="369" spans="1:8" s="24" customFormat="1" ht="40.15" customHeight="1" x14ac:dyDescent="0.25">
      <c r="A369" s="2" t="s">
        <v>748</v>
      </c>
      <c r="B369" s="10" t="s">
        <v>102</v>
      </c>
      <c r="C369" s="6" t="s">
        <v>24</v>
      </c>
      <c r="D369" s="22">
        <v>50</v>
      </c>
      <c r="E369" s="23">
        <f t="shared" si="47"/>
        <v>10</v>
      </c>
      <c r="F369" s="13">
        <f t="shared" si="48"/>
        <v>20</v>
      </c>
      <c r="G369" s="13">
        <f t="shared" si="49"/>
        <v>17.5</v>
      </c>
      <c r="H369" s="23">
        <f t="shared" si="46"/>
        <v>2.5</v>
      </c>
    </row>
    <row r="370" spans="1:8" s="24" customFormat="1" ht="40.15" customHeight="1" x14ac:dyDescent="0.25">
      <c r="A370" s="2" t="s">
        <v>750</v>
      </c>
      <c r="B370" s="10" t="s">
        <v>429</v>
      </c>
      <c r="C370" s="6" t="s">
        <v>24</v>
      </c>
      <c r="D370" s="22">
        <v>1000</v>
      </c>
      <c r="E370" s="23">
        <f t="shared" si="47"/>
        <v>200</v>
      </c>
      <c r="F370" s="13">
        <f t="shared" si="48"/>
        <v>400</v>
      </c>
      <c r="G370" s="13">
        <f t="shared" si="49"/>
        <v>350</v>
      </c>
      <c r="H370" s="23">
        <f t="shared" si="46"/>
        <v>50</v>
      </c>
    </row>
    <row r="371" spans="1:8" s="24" customFormat="1" ht="40.15" customHeight="1" x14ac:dyDescent="0.25">
      <c r="A371" s="2" t="s">
        <v>752</v>
      </c>
      <c r="B371" s="10" t="s">
        <v>103</v>
      </c>
      <c r="C371" s="6" t="s">
        <v>24</v>
      </c>
      <c r="D371" s="22">
        <v>100</v>
      </c>
      <c r="E371" s="23">
        <f t="shared" si="47"/>
        <v>20</v>
      </c>
      <c r="F371" s="13">
        <f t="shared" si="48"/>
        <v>40</v>
      </c>
      <c r="G371" s="13">
        <f t="shared" si="49"/>
        <v>35</v>
      </c>
      <c r="H371" s="23">
        <f t="shared" si="46"/>
        <v>5</v>
      </c>
    </row>
    <row r="372" spans="1:8" s="24" customFormat="1" ht="40.15" customHeight="1" x14ac:dyDescent="0.25">
      <c r="A372" s="2" t="s">
        <v>753</v>
      </c>
      <c r="B372" s="10" t="s">
        <v>430</v>
      </c>
      <c r="C372" s="6" t="s">
        <v>24</v>
      </c>
      <c r="D372" s="22">
        <v>2000</v>
      </c>
      <c r="E372" s="23">
        <f t="shared" si="47"/>
        <v>400</v>
      </c>
      <c r="F372" s="13">
        <f t="shared" si="48"/>
        <v>800</v>
      </c>
      <c r="G372" s="13">
        <f t="shared" si="49"/>
        <v>700</v>
      </c>
      <c r="H372" s="23">
        <f t="shared" si="46"/>
        <v>100</v>
      </c>
    </row>
    <row r="373" spans="1:8" s="24" customFormat="1" ht="40.15" customHeight="1" x14ac:dyDescent="0.25">
      <c r="A373" s="41" t="s">
        <v>7</v>
      </c>
      <c r="B373" s="41"/>
      <c r="C373" s="6"/>
      <c r="D373" s="3"/>
      <c r="E373" s="4"/>
      <c r="F373" s="3"/>
      <c r="G373" s="3"/>
      <c r="H373" s="4"/>
    </row>
    <row r="374" spans="1:8" s="24" customFormat="1" ht="64.5" customHeight="1" x14ac:dyDescent="0.25">
      <c r="A374" s="2" t="s">
        <v>8</v>
      </c>
      <c r="B374" s="29" t="s">
        <v>771</v>
      </c>
      <c r="C374" s="6" t="s">
        <v>74</v>
      </c>
      <c r="D374" s="30">
        <v>3440</v>
      </c>
      <c r="E374" s="4">
        <f>D374*0.2</f>
        <v>688</v>
      </c>
      <c r="F374" s="3">
        <f>D374*0.4</f>
        <v>1376</v>
      </c>
      <c r="G374" s="3">
        <f>D374*0.35</f>
        <v>1204</v>
      </c>
      <c r="H374" s="4">
        <f>D374-E374-F374-G374</f>
        <v>172</v>
      </c>
    </row>
    <row r="375" spans="1:8" s="24" customFormat="1" ht="64.5" customHeight="1" x14ac:dyDescent="0.25">
      <c r="A375" s="2" t="s">
        <v>5</v>
      </c>
      <c r="B375" s="29" t="s">
        <v>777</v>
      </c>
      <c r="C375" s="6" t="s">
        <v>74</v>
      </c>
      <c r="D375" s="30">
        <v>30</v>
      </c>
      <c r="E375" s="4">
        <f t="shared" ref="E375:E376" si="50">D375*0.2</f>
        <v>6</v>
      </c>
      <c r="F375" s="3">
        <v>11</v>
      </c>
      <c r="G375" s="3">
        <f t="shared" ref="G375:G376" si="51">D375*0.35</f>
        <v>10.5</v>
      </c>
      <c r="H375" s="4">
        <v>2</v>
      </c>
    </row>
    <row r="376" spans="1:8" s="24" customFormat="1" ht="64.5" customHeight="1" x14ac:dyDescent="0.25">
      <c r="A376" s="2" t="s">
        <v>9</v>
      </c>
      <c r="B376" s="29" t="s">
        <v>779</v>
      </c>
      <c r="C376" s="6" t="s">
        <v>74</v>
      </c>
      <c r="D376" s="30">
        <v>30</v>
      </c>
      <c r="E376" s="4">
        <f t="shared" si="50"/>
        <v>6</v>
      </c>
      <c r="F376" s="3">
        <v>11</v>
      </c>
      <c r="G376" s="3">
        <f t="shared" si="51"/>
        <v>10.5</v>
      </c>
      <c r="H376" s="4">
        <v>2</v>
      </c>
    </row>
    <row r="377" spans="1:8" s="24" customFormat="1" ht="64.5" customHeight="1" x14ac:dyDescent="0.25">
      <c r="A377" s="2" t="s">
        <v>6</v>
      </c>
      <c r="B377" s="29" t="s">
        <v>778</v>
      </c>
      <c r="C377" s="6" t="s">
        <v>74</v>
      </c>
      <c r="D377" s="30">
        <v>30</v>
      </c>
      <c r="E377" s="4">
        <f t="shared" ref="E377:E391" si="52">D377*0.2</f>
        <v>6</v>
      </c>
      <c r="F377" s="3">
        <v>11</v>
      </c>
      <c r="G377" s="3">
        <f t="shared" ref="G377:G408" si="53">D377*0.35</f>
        <v>10.5</v>
      </c>
      <c r="H377" s="4">
        <v>2</v>
      </c>
    </row>
    <row r="378" spans="1:8" s="24" customFormat="1" ht="64.5" customHeight="1" x14ac:dyDescent="0.25">
      <c r="A378" s="2" t="s">
        <v>12</v>
      </c>
      <c r="B378" s="29" t="s">
        <v>783</v>
      </c>
      <c r="C378" s="6" t="s">
        <v>74</v>
      </c>
      <c r="D378" s="30">
        <v>20</v>
      </c>
      <c r="E378" s="4">
        <f t="shared" si="52"/>
        <v>4</v>
      </c>
      <c r="F378" s="3">
        <f t="shared" ref="F378:F387" si="54">D378*0.4</f>
        <v>8</v>
      </c>
      <c r="G378" s="3">
        <f t="shared" si="53"/>
        <v>7</v>
      </c>
      <c r="H378" s="4">
        <f t="shared" ref="H378:H387" si="55">D378-E378-F378-G378</f>
        <v>1</v>
      </c>
    </row>
    <row r="379" spans="1:8" s="24" customFormat="1" ht="64.5" customHeight="1" x14ac:dyDescent="0.25">
      <c r="A379" s="2" t="s">
        <v>13</v>
      </c>
      <c r="B379" s="29" t="s">
        <v>782</v>
      </c>
      <c r="C379" s="6" t="s">
        <v>74</v>
      </c>
      <c r="D379" s="30">
        <v>30</v>
      </c>
      <c r="E379" s="4">
        <f t="shared" si="52"/>
        <v>6</v>
      </c>
      <c r="F379" s="3">
        <f t="shared" si="54"/>
        <v>12</v>
      </c>
      <c r="G379" s="3">
        <f t="shared" si="53"/>
        <v>10.5</v>
      </c>
      <c r="H379" s="4">
        <f t="shared" si="55"/>
        <v>1.5</v>
      </c>
    </row>
    <row r="380" spans="1:8" s="24" customFormat="1" ht="69.75" customHeight="1" x14ac:dyDescent="0.25">
      <c r="A380" s="2" t="s">
        <v>14</v>
      </c>
      <c r="B380" s="27" t="s">
        <v>765</v>
      </c>
      <c r="C380" s="6" t="s">
        <v>74</v>
      </c>
      <c r="D380" s="28">
        <v>30</v>
      </c>
      <c r="E380" s="4">
        <f t="shared" si="52"/>
        <v>6</v>
      </c>
      <c r="F380" s="3">
        <f t="shared" si="54"/>
        <v>12</v>
      </c>
      <c r="G380" s="3">
        <f t="shared" si="53"/>
        <v>10.5</v>
      </c>
      <c r="H380" s="4">
        <f t="shared" si="55"/>
        <v>1.5</v>
      </c>
    </row>
    <row r="381" spans="1:8" s="24" customFormat="1" ht="64.5" customHeight="1" x14ac:dyDescent="0.25">
      <c r="A381" s="2" t="s">
        <v>15</v>
      </c>
      <c r="B381" s="32" t="s">
        <v>806</v>
      </c>
      <c r="C381" s="8" t="s">
        <v>74</v>
      </c>
      <c r="D381" s="16">
        <v>60</v>
      </c>
      <c r="E381" s="4">
        <f t="shared" si="52"/>
        <v>12</v>
      </c>
      <c r="F381" s="3">
        <f t="shared" si="54"/>
        <v>24</v>
      </c>
      <c r="G381" s="3">
        <f t="shared" si="53"/>
        <v>21</v>
      </c>
      <c r="H381" s="4">
        <f t="shared" si="55"/>
        <v>3</v>
      </c>
    </row>
    <row r="382" spans="1:8" s="24" customFormat="1" ht="64.5" customHeight="1" x14ac:dyDescent="0.25">
      <c r="A382" s="2" t="s">
        <v>16</v>
      </c>
      <c r="B382" s="7" t="s">
        <v>787</v>
      </c>
      <c r="C382" s="6" t="s">
        <v>258</v>
      </c>
      <c r="D382" s="12">
        <v>10</v>
      </c>
      <c r="E382" s="4">
        <f t="shared" si="52"/>
        <v>2</v>
      </c>
      <c r="F382" s="3">
        <f t="shared" si="54"/>
        <v>4</v>
      </c>
      <c r="G382" s="3">
        <f t="shared" si="53"/>
        <v>3.5</v>
      </c>
      <c r="H382" s="4">
        <f t="shared" si="55"/>
        <v>0.5</v>
      </c>
    </row>
    <row r="383" spans="1:8" s="24" customFormat="1" ht="64.5" customHeight="1" x14ac:dyDescent="0.25">
      <c r="A383" s="2" t="s">
        <v>17</v>
      </c>
      <c r="B383" s="29" t="s">
        <v>772</v>
      </c>
      <c r="C383" s="6" t="s">
        <v>74</v>
      </c>
      <c r="D383" s="30">
        <v>100</v>
      </c>
      <c r="E383" s="4">
        <f t="shared" si="52"/>
        <v>20</v>
      </c>
      <c r="F383" s="3">
        <f t="shared" si="54"/>
        <v>40</v>
      </c>
      <c r="G383" s="3">
        <f t="shared" si="53"/>
        <v>35</v>
      </c>
      <c r="H383" s="4">
        <f t="shared" si="55"/>
        <v>5</v>
      </c>
    </row>
    <row r="384" spans="1:8" s="24" customFormat="1" ht="64.5" customHeight="1" x14ac:dyDescent="0.25">
      <c r="A384" s="2" t="s">
        <v>18</v>
      </c>
      <c r="B384" s="29" t="s">
        <v>784</v>
      </c>
      <c r="C384" s="6" t="s">
        <v>74</v>
      </c>
      <c r="D384" s="30">
        <v>15</v>
      </c>
      <c r="E384" s="4">
        <f t="shared" si="52"/>
        <v>3</v>
      </c>
      <c r="F384" s="3">
        <f t="shared" si="54"/>
        <v>6</v>
      </c>
      <c r="G384" s="3">
        <f t="shared" si="53"/>
        <v>5.25</v>
      </c>
      <c r="H384" s="4">
        <f t="shared" si="55"/>
        <v>0.75</v>
      </c>
    </row>
    <row r="385" spans="1:8" s="24" customFormat="1" ht="64.5" customHeight="1" x14ac:dyDescent="0.25">
      <c r="A385" s="2" t="s">
        <v>19</v>
      </c>
      <c r="B385" s="25" t="s">
        <v>762</v>
      </c>
      <c r="C385" s="6" t="s">
        <v>74</v>
      </c>
      <c r="D385" s="26">
        <v>80</v>
      </c>
      <c r="E385" s="4">
        <f t="shared" si="52"/>
        <v>16</v>
      </c>
      <c r="F385" s="3">
        <f t="shared" si="54"/>
        <v>32</v>
      </c>
      <c r="G385" s="3">
        <f t="shared" si="53"/>
        <v>28</v>
      </c>
      <c r="H385" s="4">
        <f t="shared" si="55"/>
        <v>4</v>
      </c>
    </row>
    <row r="386" spans="1:8" s="24" customFormat="1" ht="64.5" customHeight="1" x14ac:dyDescent="0.25">
      <c r="A386" s="2" t="s">
        <v>20</v>
      </c>
      <c r="B386" s="25" t="s">
        <v>761</v>
      </c>
      <c r="C386" s="6" t="s">
        <v>74</v>
      </c>
      <c r="D386" s="26">
        <v>120</v>
      </c>
      <c r="E386" s="4">
        <f t="shared" si="52"/>
        <v>24</v>
      </c>
      <c r="F386" s="3">
        <f t="shared" si="54"/>
        <v>48</v>
      </c>
      <c r="G386" s="3">
        <f t="shared" si="53"/>
        <v>42</v>
      </c>
      <c r="H386" s="4">
        <f t="shared" si="55"/>
        <v>6</v>
      </c>
    </row>
    <row r="387" spans="1:8" s="24" customFormat="1" ht="64.5" customHeight="1" x14ac:dyDescent="0.25">
      <c r="A387" s="2" t="s">
        <v>21</v>
      </c>
      <c r="B387" s="29" t="s">
        <v>770</v>
      </c>
      <c r="C387" s="6" t="s">
        <v>74</v>
      </c>
      <c r="D387" s="30">
        <v>50</v>
      </c>
      <c r="E387" s="4">
        <f t="shared" si="52"/>
        <v>10</v>
      </c>
      <c r="F387" s="3">
        <f t="shared" si="54"/>
        <v>20</v>
      </c>
      <c r="G387" s="3">
        <f t="shared" si="53"/>
        <v>17.5</v>
      </c>
      <c r="H387" s="4">
        <f t="shared" si="55"/>
        <v>2.5</v>
      </c>
    </row>
    <row r="388" spans="1:8" s="24" customFormat="1" ht="64.5" customHeight="1" x14ac:dyDescent="0.25">
      <c r="A388" s="2" t="s">
        <v>22</v>
      </c>
      <c r="B388" s="7" t="s">
        <v>791</v>
      </c>
      <c r="C388" s="6" t="s">
        <v>258</v>
      </c>
      <c r="D388" s="12">
        <v>10</v>
      </c>
      <c r="E388" s="4">
        <f t="shared" si="52"/>
        <v>2</v>
      </c>
      <c r="F388" s="3">
        <v>3</v>
      </c>
      <c r="G388" s="3">
        <f t="shared" si="53"/>
        <v>3.5</v>
      </c>
      <c r="H388" s="4">
        <v>1</v>
      </c>
    </row>
    <row r="389" spans="1:8" s="24" customFormat="1" ht="64.5" customHeight="1" x14ac:dyDescent="0.25">
      <c r="A389" s="2" t="s">
        <v>23</v>
      </c>
      <c r="B389" s="27" t="s">
        <v>764</v>
      </c>
      <c r="C389" s="6" t="s">
        <v>74</v>
      </c>
      <c r="D389" s="28">
        <v>30</v>
      </c>
      <c r="E389" s="4">
        <f t="shared" si="52"/>
        <v>6</v>
      </c>
      <c r="F389" s="3">
        <v>11</v>
      </c>
      <c r="G389" s="3">
        <f t="shared" si="53"/>
        <v>10.5</v>
      </c>
      <c r="H389" s="4">
        <v>2</v>
      </c>
    </row>
    <row r="390" spans="1:8" s="24" customFormat="1" ht="64.5" customHeight="1" x14ac:dyDescent="0.25">
      <c r="A390" s="2" t="s">
        <v>25</v>
      </c>
      <c r="B390" s="29" t="s">
        <v>768</v>
      </c>
      <c r="C390" s="6" t="s">
        <v>74</v>
      </c>
      <c r="D390" s="30">
        <v>20</v>
      </c>
      <c r="E390" s="4">
        <f t="shared" si="52"/>
        <v>4</v>
      </c>
      <c r="F390" s="3">
        <f>D390*0.4</f>
        <v>8</v>
      </c>
      <c r="G390" s="3">
        <f t="shared" si="53"/>
        <v>7</v>
      </c>
      <c r="H390" s="4">
        <f>D390-E390-F390-G390</f>
        <v>1</v>
      </c>
    </row>
    <row r="391" spans="1:8" s="24" customFormat="1" ht="64.5" customHeight="1" x14ac:dyDescent="0.25">
      <c r="A391" s="2" t="s">
        <v>26</v>
      </c>
      <c r="B391" s="25" t="s">
        <v>755</v>
      </c>
      <c r="C391" s="6" t="s">
        <v>74</v>
      </c>
      <c r="D391" s="3">
        <v>300</v>
      </c>
      <c r="E391" s="4">
        <f t="shared" si="52"/>
        <v>60</v>
      </c>
      <c r="F391" s="3">
        <f>D391*0.4</f>
        <v>120</v>
      </c>
      <c r="G391" s="3">
        <f t="shared" si="53"/>
        <v>105</v>
      </c>
      <c r="H391" s="4">
        <f>D391-E391-F391-G391</f>
        <v>15</v>
      </c>
    </row>
    <row r="392" spans="1:8" s="24" customFormat="1" ht="64.5" customHeight="1" x14ac:dyDescent="0.25">
      <c r="A392" s="2" t="s">
        <v>28</v>
      </c>
      <c r="B392" s="7" t="s">
        <v>789</v>
      </c>
      <c r="C392" s="6" t="s">
        <v>258</v>
      </c>
      <c r="D392" s="12">
        <v>10</v>
      </c>
      <c r="E392" s="4">
        <v>2</v>
      </c>
      <c r="F392" s="3">
        <v>3</v>
      </c>
      <c r="G392" s="3">
        <f t="shared" si="53"/>
        <v>3.5</v>
      </c>
      <c r="H392" s="4">
        <v>1</v>
      </c>
    </row>
    <row r="393" spans="1:8" s="24" customFormat="1" ht="64.5" customHeight="1" x14ac:dyDescent="0.25">
      <c r="A393" s="2" t="s">
        <v>29</v>
      </c>
      <c r="B393" s="29" t="s">
        <v>788</v>
      </c>
      <c r="C393" s="6" t="s">
        <v>258</v>
      </c>
      <c r="D393" s="12">
        <v>10</v>
      </c>
      <c r="E393" s="4">
        <v>2</v>
      </c>
      <c r="F393" s="3">
        <v>3</v>
      </c>
      <c r="G393" s="3">
        <f t="shared" si="53"/>
        <v>3.5</v>
      </c>
      <c r="H393" s="4">
        <v>2</v>
      </c>
    </row>
    <row r="394" spans="1:8" s="24" customFormat="1" ht="64.5" customHeight="1" x14ac:dyDescent="0.25">
      <c r="A394" s="2" t="s">
        <v>30</v>
      </c>
      <c r="B394" s="27" t="s">
        <v>763</v>
      </c>
      <c r="C394" s="6" t="s">
        <v>74</v>
      </c>
      <c r="D394" s="28">
        <v>15</v>
      </c>
      <c r="E394" s="4">
        <f t="shared" ref="E394:E427" si="56">D394*0.2</f>
        <v>3</v>
      </c>
      <c r="F394" s="3">
        <f>D394*0.4</f>
        <v>6</v>
      </c>
      <c r="G394" s="3">
        <f t="shared" si="53"/>
        <v>5.25</v>
      </c>
      <c r="H394" s="4">
        <f>D394-E394-F394-G394</f>
        <v>0.75</v>
      </c>
    </row>
    <row r="395" spans="1:8" s="24" customFormat="1" ht="64.5" customHeight="1" x14ac:dyDescent="0.25">
      <c r="A395" s="2" t="s">
        <v>31</v>
      </c>
      <c r="B395" s="29" t="s">
        <v>774</v>
      </c>
      <c r="C395" s="6" t="s">
        <v>74</v>
      </c>
      <c r="D395" s="30">
        <v>20</v>
      </c>
      <c r="E395" s="4">
        <f t="shared" si="56"/>
        <v>4</v>
      </c>
      <c r="F395" s="3">
        <f>D395*0.4</f>
        <v>8</v>
      </c>
      <c r="G395" s="3">
        <f t="shared" si="53"/>
        <v>7</v>
      </c>
      <c r="H395" s="4">
        <f>D395-E395-F395-G395</f>
        <v>1</v>
      </c>
    </row>
    <row r="396" spans="1:8" s="24" customFormat="1" ht="64.5" customHeight="1" x14ac:dyDescent="0.25">
      <c r="A396" s="2" t="s">
        <v>32</v>
      </c>
      <c r="B396" s="7" t="s">
        <v>786</v>
      </c>
      <c r="C396" s="6" t="s">
        <v>258</v>
      </c>
      <c r="D396" s="12">
        <v>60</v>
      </c>
      <c r="E396" s="4">
        <f t="shared" si="56"/>
        <v>12</v>
      </c>
      <c r="F396" s="3">
        <f>D396*0.4</f>
        <v>24</v>
      </c>
      <c r="G396" s="3">
        <f t="shared" si="53"/>
        <v>21</v>
      </c>
      <c r="H396" s="4">
        <f>D396-E396-F396-G396</f>
        <v>3</v>
      </c>
    </row>
    <row r="397" spans="1:8" s="24" customFormat="1" ht="64.5" customHeight="1" x14ac:dyDescent="0.25">
      <c r="A397" s="2" t="s">
        <v>33</v>
      </c>
      <c r="B397" s="25" t="s">
        <v>759</v>
      </c>
      <c r="C397" s="6" t="s">
        <v>74</v>
      </c>
      <c r="D397" s="26">
        <v>600</v>
      </c>
      <c r="E397" s="4">
        <f t="shared" si="56"/>
        <v>120</v>
      </c>
      <c r="F397" s="3">
        <f>D397*0.4</f>
        <v>240</v>
      </c>
      <c r="G397" s="3">
        <f t="shared" si="53"/>
        <v>210</v>
      </c>
      <c r="H397" s="4">
        <f>D397-E397-F397-G397</f>
        <v>30</v>
      </c>
    </row>
    <row r="398" spans="1:8" s="24" customFormat="1" ht="64.5" customHeight="1" x14ac:dyDescent="0.25">
      <c r="A398" s="2" t="s">
        <v>34</v>
      </c>
      <c r="B398" s="7" t="s">
        <v>790</v>
      </c>
      <c r="C398" s="6" t="s">
        <v>258</v>
      </c>
      <c r="D398" s="12">
        <v>30</v>
      </c>
      <c r="E398" s="4">
        <f t="shared" si="56"/>
        <v>6</v>
      </c>
      <c r="F398" s="3">
        <v>11</v>
      </c>
      <c r="G398" s="3">
        <f t="shared" si="53"/>
        <v>10.5</v>
      </c>
      <c r="H398" s="4">
        <v>2</v>
      </c>
    </row>
    <row r="399" spans="1:8" s="24" customFormat="1" ht="64.5" customHeight="1" x14ac:dyDescent="0.25">
      <c r="A399" s="2" t="s">
        <v>35</v>
      </c>
      <c r="B399" s="7" t="s">
        <v>804</v>
      </c>
      <c r="C399" s="31" t="s">
        <v>258</v>
      </c>
      <c r="D399" s="12">
        <v>15</v>
      </c>
      <c r="E399" s="4">
        <f t="shared" si="56"/>
        <v>3</v>
      </c>
      <c r="F399" s="3">
        <f t="shared" ref="F399:F414" si="57">D399*0.4</f>
        <v>6</v>
      </c>
      <c r="G399" s="3">
        <f t="shared" si="53"/>
        <v>5.25</v>
      </c>
      <c r="H399" s="4">
        <f t="shared" ref="H399:H413" si="58">D399-E399-F399-G399</f>
        <v>0.75</v>
      </c>
    </row>
    <row r="400" spans="1:8" s="24" customFormat="1" ht="64.5" customHeight="1" x14ac:dyDescent="0.25">
      <c r="A400" s="2" t="s">
        <v>36</v>
      </c>
      <c r="B400" s="7" t="s">
        <v>805</v>
      </c>
      <c r="C400" s="31" t="s">
        <v>258</v>
      </c>
      <c r="D400" s="12">
        <v>15</v>
      </c>
      <c r="E400" s="4">
        <f t="shared" si="56"/>
        <v>3</v>
      </c>
      <c r="F400" s="3">
        <f t="shared" si="57"/>
        <v>6</v>
      </c>
      <c r="G400" s="3">
        <f t="shared" si="53"/>
        <v>5.25</v>
      </c>
      <c r="H400" s="4">
        <f t="shared" si="58"/>
        <v>0.75</v>
      </c>
    </row>
    <row r="401" spans="1:8" s="24" customFormat="1" ht="64.5" customHeight="1" x14ac:dyDescent="0.25">
      <c r="A401" s="2" t="s">
        <v>37</v>
      </c>
      <c r="B401" s="7" t="s">
        <v>797</v>
      </c>
      <c r="C401" s="6" t="s">
        <v>258</v>
      </c>
      <c r="D401" s="12">
        <v>15</v>
      </c>
      <c r="E401" s="4">
        <f t="shared" si="56"/>
        <v>3</v>
      </c>
      <c r="F401" s="3">
        <f t="shared" si="57"/>
        <v>6</v>
      </c>
      <c r="G401" s="3">
        <f t="shared" si="53"/>
        <v>5.25</v>
      </c>
      <c r="H401" s="4">
        <f t="shared" si="58"/>
        <v>0.75</v>
      </c>
    </row>
    <row r="402" spans="1:8" s="24" customFormat="1" ht="64.5" customHeight="1" x14ac:dyDescent="0.25">
      <c r="A402" s="2" t="s">
        <v>38</v>
      </c>
      <c r="B402" s="7" t="s">
        <v>798</v>
      </c>
      <c r="C402" s="6" t="s">
        <v>258</v>
      </c>
      <c r="D402" s="12">
        <v>15</v>
      </c>
      <c r="E402" s="4">
        <f t="shared" si="56"/>
        <v>3</v>
      </c>
      <c r="F402" s="3">
        <f t="shared" si="57"/>
        <v>6</v>
      </c>
      <c r="G402" s="3">
        <f t="shared" si="53"/>
        <v>5.25</v>
      </c>
      <c r="H402" s="4">
        <f t="shared" si="58"/>
        <v>0.75</v>
      </c>
    </row>
    <row r="403" spans="1:8" s="24" customFormat="1" ht="64.5" customHeight="1" x14ac:dyDescent="0.25">
      <c r="A403" s="2" t="s">
        <v>39</v>
      </c>
      <c r="B403" s="7" t="s">
        <v>799</v>
      </c>
      <c r="C403" s="6" t="s">
        <v>258</v>
      </c>
      <c r="D403" s="12">
        <v>15</v>
      </c>
      <c r="E403" s="4">
        <f t="shared" si="56"/>
        <v>3</v>
      </c>
      <c r="F403" s="3">
        <f t="shared" si="57"/>
        <v>6</v>
      </c>
      <c r="G403" s="3">
        <f t="shared" si="53"/>
        <v>5.25</v>
      </c>
      <c r="H403" s="4">
        <f t="shared" si="58"/>
        <v>0.75</v>
      </c>
    </row>
    <row r="404" spans="1:8" s="24" customFormat="1" ht="64.5" customHeight="1" x14ac:dyDescent="0.25">
      <c r="A404" s="2" t="s">
        <v>40</v>
      </c>
      <c r="B404" s="7" t="s">
        <v>800</v>
      </c>
      <c r="C404" s="6" t="s">
        <v>258</v>
      </c>
      <c r="D404" s="12">
        <v>15</v>
      </c>
      <c r="E404" s="4">
        <f t="shared" si="56"/>
        <v>3</v>
      </c>
      <c r="F404" s="3">
        <f t="shared" si="57"/>
        <v>6</v>
      </c>
      <c r="G404" s="3">
        <f t="shared" si="53"/>
        <v>5.25</v>
      </c>
      <c r="H404" s="4">
        <f t="shared" si="58"/>
        <v>0.75</v>
      </c>
    </row>
    <row r="405" spans="1:8" s="24" customFormat="1" ht="64.5" customHeight="1" x14ac:dyDescent="0.25">
      <c r="A405" s="2" t="s">
        <v>41</v>
      </c>
      <c r="B405" s="7" t="s">
        <v>792</v>
      </c>
      <c r="C405" s="6" t="s">
        <v>258</v>
      </c>
      <c r="D405" s="12">
        <v>15</v>
      </c>
      <c r="E405" s="4">
        <f t="shared" si="56"/>
        <v>3</v>
      </c>
      <c r="F405" s="3">
        <f t="shared" si="57"/>
        <v>6</v>
      </c>
      <c r="G405" s="3">
        <f t="shared" si="53"/>
        <v>5.25</v>
      </c>
      <c r="H405" s="4">
        <f t="shared" si="58"/>
        <v>0.75</v>
      </c>
    </row>
    <row r="406" spans="1:8" s="24" customFormat="1" ht="64.5" customHeight="1" x14ac:dyDescent="0.25">
      <c r="A406" s="2" t="s">
        <v>42</v>
      </c>
      <c r="B406" s="7" t="s">
        <v>802</v>
      </c>
      <c r="C406" s="6" t="s">
        <v>258</v>
      </c>
      <c r="D406" s="12">
        <v>15</v>
      </c>
      <c r="E406" s="4">
        <f t="shared" si="56"/>
        <v>3</v>
      </c>
      <c r="F406" s="3">
        <f t="shared" si="57"/>
        <v>6</v>
      </c>
      <c r="G406" s="3">
        <f t="shared" si="53"/>
        <v>5.25</v>
      </c>
      <c r="H406" s="4">
        <f t="shared" si="58"/>
        <v>0.75</v>
      </c>
    </row>
    <row r="407" spans="1:8" s="24" customFormat="1" ht="64.5" customHeight="1" x14ac:dyDescent="0.25">
      <c r="A407" s="2" t="s">
        <v>43</v>
      </c>
      <c r="B407" s="7" t="s">
        <v>803</v>
      </c>
      <c r="C407" s="31" t="s">
        <v>258</v>
      </c>
      <c r="D407" s="12">
        <v>15</v>
      </c>
      <c r="E407" s="4">
        <f t="shared" si="56"/>
        <v>3</v>
      </c>
      <c r="F407" s="3">
        <f t="shared" si="57"/>
        <v>6</v>
      </c>
      <c r="G407" s="3">
        <f t="shared" si="53"/>
        <v>5.25</v>
      </c>
      <c r="H407" s="4">
        <f t="shared" si="58"/>
        <v>0.75</v>
      </c>
    </row>
    <row r="408" spans="1:8" s="24" customFormat="1" ht="64.5" customHeight="1" x14ac:dyDescent="0.25">
      <c r="A408" s="2" t="s">
        <v>44</v>
      </c>
      <c r="B408" s="7" t="s">
        <v>793</v>
      </c>
      <c r="C408" s="6" t="s">
        <v>258</v>
      </c>
      <c r="D408" s="12">
        <v>15</v>
      </c>
      <c r="E408" s="4">
        <f t="shared" si="56"/>
        <v>3</v>
      </c>
      <c r="F408" s="3">
        <f t="shared" si="57"/>
        <v>6</v>
      </c>
      <c r="G408" s="3">
        <f t="shared" si="53"/>
        <v>5.25</v>
      </c>
      <c r="H408" s="4">
        <f t="shared" si="58"/>
        <v>0.75</v>
      </c>
    </row>
    <row r="409" spans="1:8" s="24" customFormat="1" ht="64.5" customHeight="1" x14ac:dyDescent="0.25">
      <c r="A409" s="2" t="s">
        <v>45</v>
      </c>
      <c r="B409" s="7" t="s">
        <v>794</v>
      </c>
      <c r="C409" s="6" t="s">
        <v>258</v>
      </c>
      <c r="D409" s="12">
        <v>15</v>
      </c>
      <c r="E409" s="4">
        <f t="shared" si="56"/>
        <v>3</v>
      </c>
      <c r="F409" s="3">
        <f t="shared" si="57"/>
        <v>6</v>
      </c>
      <c r="G409" s="3">
        <f t="shared" ref="G409:G427" si="59">D409*0.35</f>
        <v>5.25</v>
      </c>
      <c r="H409" s="4">
        <f t="shared" si="58"/>
        <v>0.75</v>
      </c>
    </row>
    <row r="410" spans="1:8" s="24" customFormat="1" ht="64.5" customHeight="1" x14ac:dyDescent="0.25">
      <c r="A410" s="2" t="s">
        <v>46</v>
      </c>
      <c r="B410" s="7" t="s">
        <v>795</v>
      </c>
      <c r="C410" s="6" t="s">
        <v>258</v>
      </c>
      <c r="D410" s="12">
        <v>15</v>
      </c>
      <c r="E410" s="4">
        <f t="shared" si="56"/>
        <v>3</v>
      </c>
      <c r="F410" s="3">
        <f t="shared" si="57"/>
        <v>6</v>
      </c>
      <c r="G410" s="3">
        <f t="shared" si="59"/>
        <v>5.25</v>
      </c>
      <c r="H410" s="4">
        <f t="shared" si="58"/>
        <v>0.75</v>
      </c>
    </row>
    <row r="411" spans="1:8" s="24" customFormat="1" ht="64.5" customHeight="1" x14ac:dyDescent="0.25">
      <c r="A411" s="2" t="s">
        <v>47</v>
      </c>
      <c r="B411" s="7" t="s">
        <v>796</v>
      </c>
      <c r="C411" s="6" t="s">
        <v>258</v>
      </c>
      <c r="D411" s="12">
        <v>15</v>
      </c>
      <c r="E411" s="4">
        <f t="shared" si="56"/>
        <v>3</v>
      </c>
      <c r="F411" s="3">
        <f t="shared" si="57"/>
        <v>6</v>
      </c>
      <c r="G411" s="3">
        <f t="shared" si="59"/>
        <v>5.25</v>
      </c>
      <c r="H411" s="4">
        <f t="shared" si="58"/>
        <v>0.75</v>
      </c>
    </row>
    <row r="412" spans="1:8" s="24" customFormat="1" ht="64.5" customHeight="1" x14ac:dyDescent="0.25">
      <c r="A412" s="2" t="s">
        <v>48</v>
      </c>
      <c r="B412" s="7" t="s">
        <v>801</v>
      </c>
      <c r="C412" s="6" t="s">
        <v>258</v>
      </c>
      <c r="D412" s="12">
        <v>15</v>
      </c>
      <c r="E412" s="4">
        <f t="shared" si="56"/>
        <v>3</v>
      </c>
      <c r="F412" s="3">
        <f t="shared" si="57"/>
        <v>6</v>
      </c>
      <c r="G412" s="3">
        <f t="shared" si="59"/>
        <v>5.25</v>
      </c>
      <c r="H412" s="4">
        <f t="shared" si="58"/>
        <v>0.75</v>
      </c>
    </row>
    <row r="413" spans="1:8" s="24" customFormat="1" ht="64.5" customHeight="1" x14ac:dyDescent="0.25">
      <c r="A413" s="2" t="s">
        <v>49</v>
      </c>
      <c r="B413" s="29" t="s">
        <v>785</v>
      </c>
      <c r="C413" s="6" t="s">
        <v>74</v>
      </c>
      <c r="D413" s="30">
        <v>60</v>
      </c>
      <c r="E413" s="4">
        <f t="shared" si="56"/>
        <v>12</v>
      </c>
      <c r="F413" s="3">
        <f t="shared" si="57"/>
        <v>24</v>
      </c>
      <c r="G413" s="3">
        <f t="shared" si="59"/>
        <v>21</v>
      </c>
      <c r="H413" s="4">
        <f t="shared" si="58"/>
        <v>3</v>
      </c>
    </row>
    <row r="414" spans="1:8" s="24" customFormat="1" ht="64.5" customHeight="1" x14ac:dyDescent="0.25">
      <c r="A414" s="2" t="s">
        <v>50</v>
      </c>
      <c r="B414" s="29" t="s">
        <v>775</v>
      </c>
      <c r="C414" s="6" t="s">
        <v>74</v>
      </c>
      <c r="D414" s="30">
        <v>50</v>
      </c>
      <c r="E414" s="4">
        <f t="shared" si="56"/>
        <v>10</v>
      </c>
      <c r="F414" s="3">
        <f t="shared" si="57"/>
        <v>20</v>
      </c>
      <c r="G414" s="3">
        <f t="shared" si="59"/>
        <v>17.5</v>
      </c>
      <c r="H414" s="4">
        <v>2</v>
      </c>
    </row>
    <row r="415" spans="1:8" s="24" customFormat="1" ht="64.5" customHeight="1" x14ac:dyDescent="0.25">
      <c r="A415" s="2" t="s">
        <v>51</v>
      </c>
      <c r="B415" s="29" t="s">
        <v>776</v>
      </c>
      <c r="C415" s="6" t="s">
        <v>74</v>
      </c>
      <c r="D415" s="30">
        <v>30</v>
      </c>
      <c r="E415" s="4">
        <f t="shared" si="56"/>
        <v>6</v>
      </c>
      <c r="F415" s="3">
        <v>11</v>
      </c>
      <c r="G415" s="3">
        <f t="shared" si="59"/>
        <v>10.5</v>
      </c>
      <c r="H415" s="4">
        <v>2</v>
      </c>
    </row>
    <row r="416" spans="1:8" s="24" customFormat="1" ht="64.5" customHeight="1" x14ac:dyDescent="0.25">
      <c r="A416" s="2" t="s">
        <v>52</v>
      </c>
      <c r="B416" s="25" t="s">
        <v>760</v>
      </c>
      <c r="C416" s="6" t="s">
        <v>74</v>
      </c>
      <c r="D416" s="26">
        <v>10</v>
      </c>
      <c r="E416" s="4">
        <f t="shared" si="56"/>
        <v>2</v>
      </c>
      <c r="F416" s="3">
        <v>3</v>
      </c>
      <c r="G416" s="3">
        <f t="shared" si="59"/>
        <v>3.5</v>
      </c>
      <c r="H416" s="4">
        <v>1</v>
      </c>
    </row>
    <row r="417" spans="1:8" s="24" customFormat="1" ht="64.5" customHeight="1" x14ac:dyDescent="0.25">
      <c r="A417" s="2" t="s">
        <v>53</v>
      </c>
      <c r="B417" s="29" t="s">
        <v>769</v>
      </c>
      <c r="C417" s="6" t="s">
        <v>107</v>
      </c>
      <c r="D417" s="30">
        <v>10</v>
      </c>
      <c r="E417" s="4">
        <f t="shared" si="56"/>
        <v>2</v>
      </c>
      <c r="F417" s="3">
        <v>4</v>
      </c>
      <c r="G417" s="3">
        <f t="shared" si="59"/>
        <v>3.5</v>
      </c>
      <c r="H417" s="4">
        <v>2</v>
      </c>
    </row>
    <row r="418" spans="1:8" s="24" customFormat="1" ht="64.5" customHeight="1" x14ac:dyDescent="0.25">
      <c r="A418" s="2" t="s">
        <v>54</v>
      </c>
      <c r="B418" s="25" t="s">
        <v>757</v>
      </c>
      <c r="C418" s="6" t="s">
        <v>74</v>
      </c>
      <c r="D418" s="26">
        <v>90</v>
      </c>
      <c r="E418" s="4">
        <f t="shared" si="56"/>
        <v>18</v>
      </c>
      <c r="F418" s="3">
        <v>35</v>
      </c>
      <c r="G418" s="3">
        <f t="shared" si="59"/>
        <v>31.499999999999996</v>
      </c>
      <c r="H418" s="4">
        <v>5</v>
      </c>
    </row>
    <row r="419" spans="1:8" s="24" customFormat="1" ht="64.5" customHeight="1" x14ac:dyDescent="0.25">
      <c r="A419" s="2" t="s">
        <v>110</v>
      </c>
      <c r="B419" s="25" t="s">
        <v>95</v>
      </c>
      <c r="C419" s="6" t="s">
        <v>74</v>
      </c>
      <c r="D419" s="26">
        <v>25</v>
      </c>
      <c r="E419" s="4">
        <f t="shared" si="56"/>
        <v>5</v>
      </c>
      <c r="F419" s="3">
        <f>D419*0.4</f>
        <v>10</v>
      </c>
      <c r="G419" s="3">
        <f t="shared" si="59"/>
        <v>8.75</v>
      </c>
      <c r="H419" s="4">
        <f>D419-E419-F419-G419</f>
        <v>1.25</v>
      </c>
    </row>
    <row r="420" spans="1:8" s="24" customFormat="1" ht="64.5" customHeight="1" x14ac:dyDescent="0.25">
      <c r="A420" s="2" t="s">
        <v>111</v>
      </c>
      <c r="B420" s="25" t="s">
        <v>756</v>
      </c>
      <c r="C420" s="6" t="s">
        <v>74</v>
      </c>
      <c r="D420" s="26">
        <v>25</v>
      </c>
      <c r="E420" s="4">
        <f t="shared" si="56"/>
        <v>5</v>
      </c>
      <c r="F420" s="3">
        <f>D420*0.4</f>
        <v>10</v>
      </c>
      <c r="G420" s="3">
        <f t="shared" si="59"/>
        <v>8.75</v>
      </c>
      <c r="H420" s="4">
        <f>D420-E420-F420-G420</f>
        <v>1.25</v>
      </c>
    </row>
    <row r="421" spans="1:8" s="24" customFormat="1" ht="64.5" customHeight="1" x14ac:dyDescent="0.25">
      <c r="A421" s="2" t="s">
        <v>55</v>
      </c>
      <c r="B421" s="29" t="s">
        <v>773</v>
      </c>
      <c r="C421" s="6" t="s">
        <v>74</v>
      </c>
      <c r="D421" s="30">
        <v>500</v>
      </c>
      <c r="E421" s="4">
        <f t="shared" si="56"/>
        <v>100</v>
      </c>
      <c r="F421" s="3">
        <f>D421*0.4</f>
        <v>200</v>
      </c>
      <c r="G421" s="3">
        <f t="shared" si="59"/>
        <v>175</v>
      </c>
      <c r="H421" s="4">
        <f>D421-E421-F421-G421</f>
        <v>25</v>
      </c>
    </row>
    <row r="422" spans="1:8" s="24" customFormat="1" ht="64.5" customHeight="1" x14ac:dyDescent="0.25">
      <c r="A422" s="2" t="s">
        <v>56</v>
      </c>
      <c r="B422" s="25" t="s">
        <v>758</v>
      </c>
      <c r="C422" s="6" t="s">
        <v>74</v>
      </c>
      <c r="D422" s="26">
        <v>1200</v>
      </c>
      <c r="E422" s="4">
        <f t="shared" si="56"/>
        <v>240</v>
      </c>
      <c r="F422" s="3">
        <f>D422*0.4</f>
        <v>480</v>
      </c>
      <c r="G422" s="3">
        <f t="shared" si="59"/>
        <v>420</v>
      </c>
      <c r="H422" s="4">
        <f>D422-E422-F422-G422</f>
        <v>60</v>
      </c>
    </row>
    <row r="423" spans="1:8" s="24" customFormat="1" ht="64.5" customHeight="1" x14ac:dyDescent="0.25">
      <c r="A423" s="2" t="s">
        <v>57</v>
      </c>
      <c r="B423" s="29" t="s">
        <v>766</v>
      </c>
      <c r="C423" s="6" t="s">
        <v>74</v>
      </c>
      <c r="D423" s="30">
        <v>10</v>
      </c>
      <c r="E423" s="4">
        <f t="shared" si="56"/>
        <v>2</v>
      </c>
      <c r="F423" s="3">
        <v>3</v>
      </c>
      <c r="G423" s="3">
        <f t="shared" si="59"/>
        <v>3.5</v>
      </c>
      <c r="H423" s="4">
        <v>1</v>
      </c>
    </row>
    <row r="424" spans="1:8" s="24" customFormat="1" ht="64.5" customHeight="1" x14ac:dyDescent="0.25">
      <c r="A424" s="2" t="s">
        <v>58</v>
      </c>
      <c r="B424" s="29" t="s">
        <v>767</v>
      </c>
      <c r="C424" s="6" t="s">
        <v>74</v>
      </c>
      <c r="D424" s="30">
        <v>15</v>
      </c>
      <c r="E424" s="4">
        <f t="shared" si="56"/>
        <v>3</v>
      </c>
      <c r="F424" s="3">
        <f>D424*0.4</f>
        <v>6</v>
      </c>
      <c r="G424" s="3">
        <f t="shared" si="59"/>
        <v>5.25</v>
      </c>
      <c r="H424" s="4">
        <f>D424-E424-F424-G424</f>
        <v>0.75</v>
      </c>
    </row>
    <row r="425" spans="1:8" s="24" customFormat="1" ht="64.5" customHeight="1" x14ac:dyDescent="0.25">
      <c r="A425" s="2" t="s">
        <v>59</v>
      </c>
      <c r="B425" s="29" t="s">
        <v>514</v>
      </c>
      <c r="C425" s="6" t="s">
        <v>74</v>
      </c>
      <c r="D425" s="30">
        <v>30</v>
      </c>
      <c r="E425" s="4">
        <f t="shared" si="56"/>
        <v>6</v>
      </c>
      <c r="F425" s="3">
        <v>11</v>
      </c>
      <c r="G425" s="3">
        <f t="shared" si="59"/>
        <v>10.5</v>
      </c>
      <c r="H425" s="4">
        <v>2</v>
      </c>
    </row>
    <row r="426" spans="1:8" s="24" customFormat="1" ht="64.5" customHeight="1" x14ac:dyDescent="0.25">
      <c r="A426" s="2" t="s">
        <v>112</v>
      </c>
      <c r="B426" s="29" t="s">
        <v>780</v>
      </c>
      <c r="C426" s="6" t="s">
        <v>74</v>
      </c>
      <c r="D426" s="30">
        <v>15</v>
      </c>
      <c r="E426" s="4">
        <f t="shared" si="56"/>
        <v>3</v>
      </c>
      <c r="F426" s="3">
        <f>D426*0.4</f>
        <v>6</v>
      </c>
      <c r="G426" s="3">
        <f t="shared" si="59"/>
        <v>5.25</v>
      </c>
      <c r="H426" s="4">
        <f>D426-E426-F426-G426</f>
        <v>0.75</v>
      </c>
    </row>
    <row r="427" spans="1:8" s="24" customFormat="1" ht="64.5" customHeight="1" x14ac:dyDescent="0.25">
      <c r="A427" s="2" t="s">
        <v>113</v>
      </c>
      <c r="B427" s="29" t="s">
        <v>781</v>
      </c>
      <c r="C427" s="6" t="s">
        <v>74</v>
      </c>
      <c r="D427" s="30">
        <v>15</v>
      </c>
      <c r="E427" s="4">
        <f t="shared" si="56"/>
        <v>3</v>
      </c>
      <c r="F427" s="3">
        <f>D427*0.4</f>
        <v>6</v>
      </c>
      <c r="G427" s="3">
        <f t="shared" si="59"/>
        <v>5.25</v>
      </c>
      <c r="H427" s="4">
        <f>D427-E427-F427-G427</f>
        <v>0.75</v>
      </c>
    </row>
    <row r="428" spans="1:8" s="24" customFormat="1" ht="40.15" customHeight="1" x14ac:dyDescent="0.25">
      <c r="A428" s="42" t="s">
        <v>10</v>
      </c>
      <c r="B428" s="42"/>
      <c r="C428" s="1"/>
      <c r="D428" s="3"/>
      <c r="E428" s="4"/>
      <c r="F428" s="3"/>
      <c r="G428" s="3"/>
      <c r="H428" s="4"/>
    </row>
    <row r="429" spans="1:8" s="24" customFormat="1" ht="40.15" customHeight="1" x14ac:dyDescent="0.25">
      <c r="A429" s="33">
        <v>1</v>
      </c>
      <c r="B429" s="14" t="s">
        <v>489</v>
      </c>
      <c r="C429" s="9" t="s">
        <v>24</v>
      </c>
      <c r="D429" s="17">
        <v>4200</v>
      </c>
      <c r="E429" s="4">
        <f t="shared" ref="E429:E449" si="60">D429*0.2</f>
        <v>840</v>
      </c>
      <c r="F429" s="3">
        <f t="shared" ref="F429:F449" si="61">D429*0.4</f>
        <v>1680</v>
      </c>
      <c r="G429" s="3">
        <f t="shared" ref="G429:G449" si="62">D429*0.35</f>
        <v>1470</v>
      </c>
      <c r="H429" s="4">
        <f t="shared" ref="H429:H449" si="63">D429-E429-F429-G429</f>
        <v>210</v>
      </c>
    </row>
    <row r="430" spans="1:8" s="24" customFormat="1" ht="40.15" customHeight="1" x14ac:dyDescent="0.25">
      <c r="A430" s="33">
        <v>4</v>
      </c>
      <c r="B430" s="14" t="s">
        <v>814</v>
      </c>
      <c r="C430" s="9" t="s">
        <v>24</v>
      </c>
      <c r="D430" s="17">
        <v>3300</v>
      </c>
      <c r="E430" s="4">
        <f t="shared" si="60"/>
        <v>660</v>
      </c>
      <c r="F430" s="3">
        <f t="shared" si="61"/>
        <v>1320</v>
      </c>
      <c r="G430" s="3">
        <f t="shared" si="62"/>
        <v>1155</v>
      </c>
      <c r="H430" s="4">
        <f t="shared" si="63"/>
        <v>165</v>
      </c>
    </row>
    <row r="431" spans="1:8" s="24" customFormat="1" ht="40.15" customHeight="1" x14ac:dyDescent="0.25">
      <c r="A431" s="33">
        <v>5</v>
      </c>
      <c r="B431" s="14" t="s">
        <v>810</v>
      </c>
      <c r="C431" s="34" t="s">
        <v>400</v>
      </c>
      <c r="D431" s="28">
        <v>50000</v>
      </c>
      <c r="E431" s="4">
        <f t="shared" si="60"/>
        <v>10000</v>
      </c>
      <c r="F431" s="3">
        <f t="shared" si="61"/>
        <v>20000</v>
      </c>
      <c r="G431" s="3">
        <f t="shared" si="62"/>
        <v>17500</v>
      </c>
      <c r="H431" s="4">
        <f t="shared" si="63"/>
        <v>2500</v>
      </c>
    </row>
    <row r="432" spans="1:8" s="24" customFormat="1" ht="40.15" customHeight="1" x14ac:dyDescent="0.25">
      <c r="A432" s="33">
        <v>6</v>
      </c>
      <c r="B432" s="14" t="s">
        <v>813</v>
      </c>
      <c r="C432" s="34" t="s">
        <v>94</v>
      </c>
      <c r="D432" s="28">
        <v>8000</v>
      </c>
      <c r="E432" s="4">
        <f t="shared" si="60"/>
        <v>1600</v>
      </c>
      <c r="F432" s="3">
        <f t="shared" si="61"/>
        <v>3200</v>
      </c>
      <c r="G432" s="3">
        <f t="shared" si="62"/>
        <v>2800</v>
      </c>
      <c r="H432" s="4">
        <f t="shared" si="63"/>
        <v>400</v>
      </c>
    </row>
    <row r="433" spans="1:8" s="24" customFormat="1" ht="40.15" customHeight="1" x14ac:dyDescent="0.25">
      <c r="A433" s="33">
        <v>7</v>
      </c>
      <c r="B433" s="14" t="s">
        <v>83</v>
      </c>
      <c r="C433" s="9" t="s">
        <v>94</v>
      </c>
      <c r="D433" s="17">
        <v>200</v>
      </c>
      <c r="E433" s="4">
        <f t="shared" si="60"/>
        <v>40</v>
      </c>
      <c r="F433" s="3">
        <f t="shared" si="61"/>
        <v>80</v>
      </c>
      <c r="G433" s="3">
        <f t="shared" si="62"/>
        <v>70</v>
      </c>
      <c r="H433" s="4">
        <f t="shared" si="63"/>
        <v>10</v>
      </c>
    </row>
    <row r="434" spans="1:8" s="24" customFormat="1" ht="40.15" customHeight="1" x14ac:dyDescent="0.25">
      <c r="A434" s="33">
        <v>8</v>
      </c>
      <c r="B434" s="14" t="s">
        <v>90</v>
      </c>
      <c r="C434" s="34" t="s">
        <v>94</v>
      </c>
      <c r="D434" s="28">
        <v>10000</v>
      </c>
      <c r="E434" s="4">
        <f t="shared" si="60"/>
        <v>2000</v>
      </c>
      <c r="F434" s="3">
        <f t="shared" si="61"/>
        <v>4000</v>
      </c>
      <c r="G434" s="3">
        <f t="shared" si="62"/>
        <v>3500</v>
      </c>
      <c r="H434" s="4">
        <f t="shared" si="63"/>
        <v>500</v>
      </c>
    </row>
    <row r="435" spans="1:8" s="24" customFormat="1" ht="40.15" customHeight="1" x14ac:dyDescent="0.25">
      <c r="A435" s="33">
        <v>10</v>
      </c>
      <c r="B435" s="14" t="s">
        <v>816</v>
      </c>
      <c r="C435" s="9" t="s">
        <v>94</v>
      </c>
      <c r="D435" s="17">
        <v>1000</v>
      </c>
      <c r="E435" s="4">
        <f t="shared" si="60"/>
        <v>200</v>
      </c>
      <c r="F435" s="3">
        <f t="shared" si="61"/>
        <v>400</v>
      </c>
      <c r="G435" s="3">
        <f t="shared" si="62"/>
        <v>350</v>
      </c>
      <c r="H435" s="4">
        <f t="shared" si="63"/>
        <v>50</v>
      </c>
    </row>
    <row r="436" spans="1:8" s="24" customFormat="1" ht="40.15" customHeight="1" x14ac:dyDescent="0.25">
      <c r="A436" s="33">
        <v>11</v>
      </c>
      <c r="B436" s="14" t="s">
        <v>819</v>
      </c>
      <c r="C436" s="9" t="s">
        <v>94</v>
      </c>
      <c r="D436" s="17">
        <v>50000</v>
      </c>
      <c r="E436" s="4">
        <f t="shared" si="60"/>
        <v>10000</v>
      </c>
      <c r="F436" s="3">
        <f t="shared" si="61"/>
        <v>20000</v>
      </c>
      <c r="G436" s="3">
        <f t="shared" si="62"/>
        <v>17500</v>
      </c>
      <c r="H436" s="4">
        <f t="shared" si="63"/>
        <v>2500</v>
      </c>
    </row>
    <row r="437" spans="1:8" s="24" customFormat="1" ht="40.15" customHeight="1" x14ac:dyDescent="0.25">
      <c r="A437" s="33">
        <v>12</v>
      </c>
      <c r="B437" s="14" t="s">
        <v>817</v>
      </c>
      <c r="C437" s="9" t="s">
        <v>94</v>
      </c>
      <c r="D437" s="17">
        <v>2000</v>
      </c>
      <c r="E437" s="4">
        <f t="shared" si="60"/>
        <v>400</v>
      </c>
      <c r="F437" s="3">
        <f t="shared" si="61"/>
        <v>800</v>
      </c>
      <c r="G437" s="3">
        <f t="shared" si="62"/>
        <v>700</v>
      </c>
      <c r="H437" s="4">
        <f t="shared" si="63"/>
        <v>100</v>
      </c>
    </row>
    <row r="438" spans="1:8" s="24" customFormat="1" ht="40.15" customHeight="1" x14ac:dyDescent="0.25">
      <c r="A438" s="33">
        <v>14</v>
      </c>
      <c r="B438" s="14" t="s">
        <v>408</v>
      </c>
      <c r="C438" s="34" t="s">
        <v>94</v>
      </c>
      <c r="D438" s="28">
        <v>4000</v>
      </c>
      <c r="E438" s="4">
        <f t="shared" si="60"/>
        <v>800</v>
      </c>
      <c r="F438" s="3">
        <f t="shared" si="61"/>
        <v>1600</v>
      </c>
      <c r="G438" s="3">
        <f t="shared" si="62"/>
        <v>1400</v>
      </c>
      <c r="H438" s="4">
        <f t="shared" si="63"/>
        <v>200</v>
      </c>
    </row>
    <row r="439" spans="1:8" s="24" customFormat="1" ht="40.15" customHeight="1" x14ac:dyDescent="0.25">
      <c r="A439" s="33">
        <v>15</v>
      </c>
      <c r="B439" s="14" t="s">
        <v>809</v>
      </c>
      <c r="C439" s="34" t="s">
        <v>94</v>
      </c>
      <c r="D439" s="28">
        <v>10000</v>
      </c>
      <c r="E439" s="4">
        <f t="shared" si="60"/>
        <v>2000</v>
      </c>
      <c r="F439" s="3">
        <f t="shared" si="61"/>
        <v>4000</v>
      </c>
      <c r="G439" s="3">
        <f t="shared" si="62"/>
        <v>3500</v>
      </c>
      <c r="H439" s="4">
        <f t="shared" si="63"/>
        <v>500</v>
      </c>
    </row>
    <row r="440" spans="1:8" s="24" customFormat="1" ht="40.15" customHeight="1" x14ac:dyDescent="0.25">
      <c r="A440" s="33">
        <v>16</v>
      </c>
      <c r="B440" s="14" t="s">
        <v>808</v>
      </c>
      <c r="C440" s="34" t="s">
        <v>94</v>
      </c>
      <c r="D440" s="28">
        <v>12000</v>
      </c>
      <c r="E440" s="4">
        <f t="shared" si="60"/>
        <v>2400</v>
      </c>
      <c r="F440" s="3">
        <f t="shared" si="61"/>
        <v>4800</v>
      </c>
      <c r="G440" s="3">
        <f t="shared" si="62"/>
        <v>4200</v>
      </c>
      <c r="H440" s="4">
        <f t="shared" si="63"/>
        <v>600</v>
      </c>
    </row>
    <row r="441" spans="1:8" s="24" customFormat="1" ht="40.15" customHeight="1" x14ac:dyDescent="0.25">
      <c r="A441" s="33">
        <v>18</v>
      </c>
      <c r="B441" s="14" t="s">
        <v>492</v>
      </c>
      <c r="C441" s="9" t="s">
        <v>94</v>
      </c>
      <c r="D441" s="17">
        <v>480</v>
      </c>
      <c r="E441" s="4">
        <f t="shared" si="60"/>
        <v>96</v>
      </c>
      <c r="F441" s="3">
        <f t="shared" si="61"/>
        <v>192</v>
      </c>
      <c r="G441" s="3">
        <f t="shared" si="62"/>
        <v>168</v>
      </c>
      <c r="H441" s="4">
        <f t="shared" si="63"/>
        <v>24</v>
      </c>
    </row>
    <row r="442" spans="1:8" s="24" customFormat="1" ht="40.15" customHeight="1" x14ac:dyDescent="0.25">
      <c r="A442" s="33">
        <v>19</v>
      </c>
      <c r="B442" s="14" t="s">
        <v>818</v>
      </c>
      <c r="C442" s="9" t="s">
        <v>94</v>
      </c>
      <c r="D442" s="17">
        <v>100000</v>
      </c>
      <c r="E442" s="4">
        <f t="shared" si="60"/>
        <v>20000</v>
      </c>
      <c r="F442" s="3">
        <f t="shared" si="61"/>
        <v>40000</v>
      </c>
      <c r="G442" s="3">
        <f t="shared" si="62"/>
        <v>35000</v>
      </c>
      <c r="H442" s="4">
        <f t="shared" si="63"/>
        <v>5000</v>
      </c>
    </row>
    <row r="443" spans="1:8" s="24" customFormat="1" ht="40.15" customHeight="1" x14ac:dyDescent="0.25">
      <c r="A443" s="33">
        <v>20</v>
      </c>
      <c r="B443" s="14" t="s">
        <v>86</v>
      </c>
      <c r="C443" s="9" t="s">
        <v>108</v>
      </c>
      <c r="D443" s="17">
        <f>2000*12</f>
        <v>24000</v>
      </c>
      <c r="E443" s="4">
        <f t="shared" si="60"/>
        <v>4800</v>
      </c>
      <c r="F443" s="3">
        <f t="shared" si="61"/>
        <v>9600</v>
      </c>
      <c r="G443" s="3">
        <f t="shared" si="62"/>
        <v>8400</v>
      </c>
      <c r="H443" s="4">
        <f t="shared" si="63"/>
        <v>1200</v>
      </c>
    </row>
    <row r="444" spans="1:8" s="24" customFormat="1" ht="40.15" customHeight="1" x14ac:dyDescent="0.25">
      <c r="A444" s="33">
        <v>21</v>
      </c>
      <c r="B444" s="14" t="s">
        <v>812</v>
      </c>
      <c r="C444" s="34" t="s">
        <v>94</v>
      </c>
      <c r="D444" s="28">
        <v>20000</v>
      </c>
      <c r="E444" s="4">
        <f t="shared" si="60"/>
        <v>4000</v>
      </c>
      <c r="F444" s="3">
        <f t="shared" si="61"/>
        <v>8000</v>
      </c>
      <c r="G444" s="3">
        <f t="shared" si="62"/>
        <v>7000</v>
      </c>
      <c r="H444" s="4">
        <f t="shared" si="63"/>
        <v>1000</v>
      </c>
    </row>
    <row r="445" spans="1:8" s="24" customFormat="1" ht="40.15" customHeight="1" x14ac:dyDescent="0.25">
      <c r="A445" s="33">
        <v>22</v>
      </c>
      <c r="B445" s="14" t="s">
        <v>807</v>
      </c>
      <c r="C445" s="34" t="s">
        <v>82</v>
      </c>
      <c r="D445" s="28">
        <v>2600000</v>
      </c>
      <c r="E445" s="4">
        <f t="shared" si="60"/>
        <v>520000</v>
      </c>
      <c r="F445" s="3">
        <f t="shared" si="61"/>
        <v>1040000</v>
      </c>
      <c r="G445" s="3">
        <f t="shared" si="62"/>
        <v>910000</v>
      </c>
      <c r="H445" s="4">
        <f t="shared" si="63"/>
        <v>130000</v>
      </c>
    </row>
    <row r="446" spans="1:8" s="24" customFormat="1" ht="40.15" customHeight="1" x14ac:dyDescent="0.25">
      <c r="A446" s="33">
        <v>23</v>
      </c>
      <c r="B446" s="14" t="s">
        <v>493</v>
      </c>
      <c r="C446" s="9" t="s">
        <v>94</v>
      </c>
      <c r="D446" s="17">
        <v>480</v>
      </c>
      <c r="E446" s="4">
        <f t="shared" si="60"/>
        <v>96</v>
      </c>
      <c r="F446" s="3">
        <f t="shared" si="61"/>
        <v>192</v>
      </c>
      <c r="G446" s="3">
        <f t="shared" si="62"/>
        <v>168</v>
      </c>
      <c r="H446" s="4">
        <f t="shared" si="63"/>
        <v>24</v>
      </c>
    </row>
    <row r="447" spans="1:8" s="24" customFormat="1" ht="40.15" customHeight="1" x14ac:dyDescent="0.25">
      <c r="A447" s="33">
        <v>24</v>
      </c>
      <c r="B447" s="14" t="s">
        <v>811</v>
      </c>
      <c r="C447" s="34" t="s">
        <v>94</v>
      </c>
      <c r="D447" s="28">
        <v>500000</v>
      </c>
      <c r="E447" s="4">
        <f t="shared" si="60"/>
        <v>100000</v>
      </c>
      <c r="F447" s="3">
        <f t="shared" si="61"/>
        <v>200000</v>
      </c>
      <c r="G447" s="3">
        <f t="shared" si="62"/>
        <v>175000</v>
      </c>
      <c r="H447" s="4">
        <f t="shared" si="63"/>
        <v>25000</v>
      </c>
    </row>
    <row r="448" spans="1:8" s="24" customFormat="1" ht="40.15" customHeight="1" x14ac:dyDescent="0.25">
      <c r="A448" s="33">
        <v>25</v>
      </c>
      <c r="B448" s="14" t="s">
        <v>699</v>
      </c>
      <c r="C448" s="9" t="s">
        <v>82</v>
      </c>
      <c r="D448" s="17">
        <v>2000</v>
      </c>
      <c r="E448" s="4">
        <f t="shared" si="60"/>
        <v>400</v>
      </c>
      <c r="F448" s="3">
        <f t="shared" si="61"/>
        <v>800</v>
      </c>
      <c r="G448" s="3">
        <f t="shared" si="62"/>
        <v>700</v>
      </c>
      <c r="H448" s="4">
        <f t="shared" si="63"/>
        <v>100</v>
      </c>
    </row>
    <row r="449" spans="1:8" s="24" customFormat="1" ht="40.15" customHeight="1" x14ac:dyDescent="0.25">
      <c r="A449" s="33">
        <v>26</v>
      </c>
      <c r="B449" s="14" t="s">
        <v>815</v>
      </c>
      <c r="C449" s="9" t="s">
        <v>94</v>
      </c>
      <c r="D449" s="17">
        <v>500</v>
      </c>
      <c r="E449" s="4">
        <f t="shared" si="60"/>
        <v>100</v>
      </c>
      <c r="F449" s="3">
        <f t="shared" si="61"/>
        <v>200</v>
      </c>
      <c r="G449" s="3">
        <f t="shared" si="62"/>
        <v>175</v>
      </c>
      <c r="H449" s="4">
        <f t="shared" si="63"/>
        <v>25</v>
      </c>
    </row>
  </sheetData>
  <sortState ref="B458:H490">
    <sortCondition ref="B458:B490"/>
  </sortState>
  <mergeCells count="8">
    <mergeCell ref="A4:H4"/>
    <mergeCell ref="A373:B373"/>
    <mergeCell ref="A428:B428"/>
    <mergeCell ref="A1:A3"/>
    <mergeCell ref="B1:B3"/>
    <mergeCell ref="C1:C3"/>
    <mergeCell ref="D1:D3"/>
    <mergeCell ref="E1:H1"/>
  </mergeCells>
  <conditionalFormatting sqref="B374:B382 A373 B6:B371">
    <cfRule type="duplicateValues" dxfId="1" priority="1"/>
  </conditionalFormatting>
  <conditionalFormatting sqref="A428:A449">
    <cfRule type="duplicateValues" dxfId="0" priority="730"/>
  </conditionalFormatting>
  <printOptions horizontalCentered="1"/>
  <pageMargins left="0" right="0" top="0.15748031496062992" bottom="0.15748031496062992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ЖДпасс</vt:lpstr>
      <vt:lpstr>ЖДпасс!Область_печати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2021-06-01T12:01:09Z</dcterms:modified>
</cp:coreProperties>
</file>